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sjece-my.sharepoint.com/personal/reinhard_gasser_jesuiten-weltweit_ch/Documents/Persönlich/"/>
    </mc:Choice>
  </mc:AlternateContent>
  <xr:revisionPtr revIDLastSave="87" documentId="8_{E7D6B600-116B-405C-8C97-F2B82971E9EA}" xr6:coauthVersionLast="47" xr6:coauthVersionMax="47" xr10:uidLastSave="{5FE1B60F-7DF5-45DB-9787-8BA62265AB9A}"/>
  <bookViews>
    <workbookView xWindow="-120" yWindow="-120" windowWidth="29040" windowHeight="17520" xr2:uid="{00000000-000D-0000-FFFF-FFFF00000000}"/>
  </bookViews>
  <sheets>
    <sheet name="Budget-Expen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9" i="1" l="1"/>
  <c r="N90" i="1"/>
  <c r="N91" i="1"/>
  <c r="N92" i="1"/>
  <c r="N93" i="1"/>
  <c r="N94" i="1"/>
  <c r="N81" i="1"/>
  <c r="H81" i="1"/>
  <c r="G74" i="1"/>
  <c r="G75" i="1"/>
  <c r="G76" i="1"/>
  <c r="G77" i="1"/>
  <c r="G78" i="1"/>
  <c r="G79" i="1"/>
  <c r="G80" i="1"/>
  <c r="N80" i="1" s="1"/>
  <c r="G81" i="1"/>
  <c r="H74" i="1"/>
  <c r="H75" i="1"/>
  <c r="H76" i="1"/>
  <c r="H77" i="1"/>
  <c r="H78" i="1"/>
  <c r="H79" i="1"/>
  <c r="H80" i="1"/>
  <c r="G73" i="1"/>
  <c r="H73" i="1" s="1"/>
  <c r="N74" i="1"/>
  <c r="N76" i="1"/>
  <c r="N77" i="1"/>
  <c r="N78" i="1"/>
  <c r="N79" i="1"/>
  <c r="G72" i="1"/>
  <c r="H90" i="1"/>
  <c r="H91" i="1"/>
  <c r="H92" i="1"/>
  <c r="H93" i="1"/>
  <c r="H94" i="1"/>
  <c r="G89" i="1"/>
  <c r="H89" i="1" s="1"/>
  <c r="G90" i="1"/>
  <c r="G91" i="1"/>
  <c r="G92" i="1"/>
  <c r="G93" i="1"/>
  <c r="G94" i="1"/>
  <c r="N75" i="1"/>
  <c r="N63" i="1"/>
  <c r="N64" i="1"/>
  <c r="N65" i="1"/>
  <c r="N66" i="1"/>
  <c r="N67" i="1"/>
  <c r="N68" i="1"/>
  <c r="N69" i="1"/>
  <c r="H63" i="1"/>
  <c r="H64" i="1"/>
  <c r="H65" i="1"/>
  <c r="H66" i="1"/>
  <c r="H67" i="1"/>
  <c r="H68" i="1"/>
  <c r="H69" i="1"/>
  <c r="G63" i="1"/>
  <c r="G64" i="1"/>
  <c r="G65" i="1"/>
  <c r="G66" i="1"/>
  <c r="G67" i="1"/>
  <c r="G68" i="1"/>
  <c r="G69" i="1"/>
  <c r="N51" i="1"/>
  <c r="N52" i="1"/>
  <c r="N53" i="1"/>
  <c r="N54" i="1"/>
  <c r="N55" i="1"/>
  <c r="N56" i="1"/>
  <c r="N57" i="1"/>
  <c r="H51" i="1"/>
  <c r="H52" i="1"/>
  <c r="H53" i="1"/>
  <c r="H54" i="1"/>
  <c r="H55" i="1"/>
  <c r="H56" i="1"/>
  <c r="H57" i="1"/>
  <c r="G51" i="1"/>
  <c r="G52" i="1"/>
  <c r="G53" i="1"/>
  <c r="G54" i="1"/>
  <c r="G55" i="1"/>
  <c r="G56" i="1"/>
  <c r="G57" i="1"/>
  <c r="N40" i="1"/>
  <c r="N41" i="1"/>
  <c r="N42" i="1"/>
  <c r="N43" i="1"/>
  <c r="N44" i="1"/>
  <c r="N45" i="1"/>
  <c r="N26" i="1"/>
  <c r="N28" i="1"/>
  <c r="N29" i="1"/>
  <c r="N30" i="1"/>
  <c r="N31" i="1"/>
  <c r="N32" i="1"/>
  <c r="N14" i="1"/>
  <c r="N15" i="1"/>
  <c r="N17" i="1"/>
  <c r="N18" i="1"/>
  <c r="N19" i="1"/>
  <c r="N20" i="1"/>
  <c r="H39" i="1"/>
  <c r="H40" i="1"/>
  <c r="H41" i="1"/>
  <c r="H42" i="1"/>
  <c r="H43" i="1"/>
  <c r="H44" i="1"/>
  <c r="H45" i="1"/>
  <c r="G39" i="1"/>
  <c r="N39" i="1" s="1"/>
  <c r="G40" i="1"/>
  <c r="G41" i="1"/>
  <c r="G42" i="1"/>
  <c r="G43" i="1"/>
  <c r="G44" i="1"/>
  <c r="G45" i="1"/>
  <c r="G26" i="1"/>
  <c r="H26" i="1"/>
  <c r="H28" i="1"/>
  <c r="H29" i="1"/>
  <c r="H30" i="1"/>
  <c r="H31" i="1"/>
  <c r="H32" i="1"/>
  <c r="G27" i="1"/>
  <c r="N27" i="1" s="1"/>
  <c r="G28" i="1"/>
  <c r="G29" i="1"/>
  <c r="G30" i="1"/>
  <c r="G31" i="1"/>
  <c r="G32" i="1"/>
  <c r="H15" i="1"/>
  <c r="H17" i="1"/>
  <c r="H18" i="1"/>
  <c r="H19" i="1"/>
  <c r="H20" i="1"/>
  <c r="G15" i="1"/>
  <c r="G16" i="1"/>
  <c r="H16" i="1" s="1"/>
  <c r="N16" i="1" s="1"/>
  <c r="G17" i="1"/>
  <c r="G18" i="1"/>
  <c r="G19" i="1"/>
  <c r="G20" i="1"/>
  <c r="I96" i="1"/>
  <c r="K96" i="1"/>
  <c r="L96" i="1"/>
  <c r="L95" i="1"/>
  <c r="K95" i="1"/>
  <c r="J95" i="1"/>
  <c r="I95" i="1"/>
  <c r="L70" i="1"/>
  <c r="K70" i="1"/>
  <c r="J70" i="1"/>
  <c r="I70" i="1"/>
  <c r="L82" i="1"/>
  <c r="K82" i="1"/>
  <c r="J82" i="1"/>
  <c r="I82" i="1"/>
  <c r="L58" i="1"/>
  <c r="K58" i="1"/>
  <c r="J58" i="1"/>
  <c r="I58" i="1"/>
  <c r="L46" i="1"/>
  <c r="K46" i="1"/>
  <c r="J46" i="1"/>
  <c r="I46" i="1"/>
  <c r="L33" i="1"/>
  <c r="K33" i="1"/>
  <c r="J33" i="1"/>
  <c r="I33" i="1"/>
  <c r="L21" i="1"/>
  <c r="K21" i="1"/>
  <c r="J21" i="1"/>
  <c r="J96" i="1" s="1"/>
  <c r="I21" i="1"/>
  <c r="M95" i="1"/>
  <c r="M82" i="1"/>
  <c r="M70" i="1"/>
  <c r="M58" i="1"/>
  <c r="M46" i="1"/>
  <c r="M33" i="1"/>
  <c r="M21" i="1"/>
  <c r="G35" i="1"/>
  <c r="H35" i="1" s="1"/>
  <c r="H72" i="1"/>
  <c r="N73" i="1"/>
  <c r="N72" i="1"/>
  <c r="G85" i="1"/>
  <c r="N85" i="1" s="1"/>
  <c r="G86" i="1"/>
  <c r="N86" i="1" s="1"/>
  <c r="G87" i="1"/>
  <c r="N87" i="1" s="1"/>
  <c r="G88" i="1"/>
  <c r="N88" i="1" s="1"/>
  <c r="G84" i="1"/>
  <c r="N84" i="1" s="1"/>
  <c r="G61" i="1"/>
  <c r="N61" i="1" s="1"/>
  <c r="G62" i="1"/>
  <c r="N62" i="1" s="1"/>
  <c r="G60" i="1"/>
  <c r="N60" i="1" s="1"/>
  <c r="G50" i="1"/>
  <c r="N50" i="1" s="1"/>
  <c r="G49" i="1"/>
  <c r="N49" i="1" s="1"/>
  <c r="G48" i="1"/>
  <c r="H48" i="1" s="1"/>
  <c r="G37" i="1"/>
  <c r="N37" i="1" s="1"/>
  <c r="G38" i="1"/>
  <c r="N38" i="1" s="1"/>
  <c r="G36" i="1"/>
  <c r="H36" i="1" s="1"/>
  <c r="G24" i="1"/>
  <c r="H24" i="1" s="1"/>
  <c r="G25" i="1"/>
  <c r="H25" i="1" s="1"/>
  <c r="G23" i="1"/>
  <c r="G12" i="1"/>
  <c r="H12" i="1" s="1"/>
  <c r="G13" i="1"/>
  <c r="H13" i="1" s="1"/>
  <c r="N13" i="1" s="1"/>
  <c r="G11" i="1"/>
  <c r="H11" i="1" s="1"/>
  <c r="G82" i="1" l="1"/>
  <c r="N82" i="1" s="1"/>
  <c r="H27" i="1"/>
  <c r="H21" i="1"/>
  <c r="H82" i="1"/>
  <c r="G21" i="1"/>
  <c r="N21" i="1" s="1"/>
  <c r="M96" i="1"/>
  <c r="G70" i="1"/>
  <c r="G95" i="1"/>
  <c r="N95" i="1" s="1"/>
  <c r="G33" i="1"/>
  <c r="N33" i="1" s="1"/>
  <c r="G46" i="1"/>
  <c r="N46" i="1" s="1"/>
  <c r="G58" i="1"/>
  <c r="N58" i="1" s="1"/>
  <c r="H38" i="1"/>
  <c r="H37" i="1"/>
  <c r="H46" i="1" s="1"/>
  <c r="N11" i="1"/>
  <c r="N23" i="1"/>
  <c r="H62" i="1"/>
  <c r="H84" i="1"/>
  <c r="H88" i="1"/>
  <c r="H87" i="1"/>
  <c r="H50" i="1"/>
  <c r="H49" i="1"/>
  <c r="H60" i="1"/>
  <c r="H61" i="1"/>
  <c r="H85" i="1"/>
  <c r="N25" i="1"/>
  <c r="N24" i="1"/>
  <c r="N36" i="1"/>
  <c r="H23" i="1"/>
  <c r="N48" i="1"/>
  <c r="N12" i="1"/>
  <c r="H86" i="1"/>
  <c r="H33" i="1" l="1"/>
  <c r="H58" i="1"/>
  <c r="H95" i="1"/>
  <c r="H70" i="1"/>
  <c r="G96" i="1"/>
  <c r="N96" i="1" s="1"/>
  <c r="N70" i="1"/>
  <c r="H9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tc={9C1A9485-25FB-405F-8F2D-4B2CBB6ADC6E}</author>
    <author>tc={B5102BFD-4075-4579-9902-CE8C8DD122E9}</author>
    <author>tc={F5BC6751-CCA7-4509-90D6-61841DF1EADE}</author>
    <author>tc={88E021BE-C42F-4A0C-AD02-3D852AB213BC}</author>
    <author>tc={246E63E6-192E-443D-A5C9-286F5D89BC7B}</author>
    <author>tc={ADA4AC65-8812-4557-A5F7-D5568FE175DC}</author>
    <author>tc={C4EF6D3A-7A1B-4F1A-9772-9A6B0F96CA5A}</author>
    <author>tc={9F34EB11-41F8-44BB-BD81-81755B9544CF}</author>
  </authors>
  <commentList>
    <comment ref="E4" authorId="0" shapeId="0" xr:uid="{9C1A9485-25FB-405F-8F2D-4B2CBB6ADC6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Only if the partner account is in another CCY than the local currency</t>
      </text>
    </comment>
    <comment ref="M8" authorId="1" shapeId="0" xr:uid="{B5102BFD-4075-4579-9902-CE8C8DD122E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The expenditure report must cover all expenditures, not only the ones covered by JWW.</t>
      </text>
    </comment>
    <comment ref="C9" authorId="2" shapeId="0" xr:uid="{F5BC6751-CCA7-4509-90D6-61841DF1EAD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As in proposal. One budget item could cover several activities.</t>
      </text>
    </comment>
    <comment ref="D9" authorId="3" shapeId="0" xr:uid="{88E021BE-C42F-4A0C-AD02-3D852AB213B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E.g. persons, kg, qm</t>
      </text>
    </comment>
    <comment ref="J9" authorId="4" shapeId="0" xr:uid="{246E63E6-192E-443D-A5C9-286F5D89BC7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If the partner‘s account is in a CCY other than the local CCY</t>
      </text>
    </comment>
    <comment ref="B10" authorId="5" shapeId="0" xr:uid="{ADA4AC65-8812-4557-A5F7-D5568FE175D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(profession and percentage of salary)</t>
      </text>
    </comment>
    <comment ref="B71" authorId="6" shapeId="0" xr:uid="{C4EF6D3A-7A1B-4F1A-9772-9A6B0F96CA5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Costs that do not fall under the other categories</t>
      </text>
    </comment>
    <comment ref="B83" authorId="7" shapeId="0" xr:uid="{9F34EB11-41F8-44BB-BD81-81755B9544C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All costs not directly related to the project result</t>
      </text>
    </comment>
  </commentList>
</comments>
</file>

<file path=xl/sharedStrings.xml><?xml version="1.0" encoding="utf-8"?>
<sst xmlns="http://schemas.openxmlformats.org/spreadsheetml/2006/main" count="90" uniqueCount="75">
  <si>
    <t>Project title</t>
  </si>
  <si>
    <t>Internal reference nr. of JWW</t>
  </si>
  <si>
    <t>Project duration</t>
  </si>
  <si>
    <t>Reporting period</t>
  </si>
  <si>
    <t>Text in italics: Examples</t>
  </si>
  <si>
    <t>BUDGET</t>
  </si>
  <si>
    <t>Requested from JWW</t>
  </si>
  <si>
    <t>EXPENDITURE REPORT</t>
  </si>
  <si>
    <t>No</t>
  </si>
  <si>
    <t>Category</t>
  </si>
  <si>
    <t xml:space="preserve">Activity nr. </t>
  </si>
  <si>
    <t>Unit</t>
  </si>
  <si>
    <r>
      <t xml:space="preserve">Costs per unit </t>
    </r>
    <r>
      <rPr>
        <sz val="11"/>
        <color theme="1"/>
        <rFont val="Aptos Narrow"/>
        <family val="2"/>
        <scheme val="minor"/>
      </rPr>
      <t>(local ccy)</t>
    </r>
  </si>
  <si>
    <t>Quantity</t>
  </si>
  <si>
    <r>
      <t xml:space="preserve">Total costs </t>
    </r>
    <r>
      <rPr>
        <sz val="11"/>
        <color theme="1"/>
        <rFont val="Aptos Narrow"/>
        <family val="2"/>
        <scheme val="minor"/>
      </rPr>
      <t>(local CCY)</t>
    </r>
  </si>
  <si>
    <r>
      <t xml:space="preserve">Total costs </t>
    </r>
    <r>
      <rPr>
        <sz val="11"/>
        <color theme="1"/>
        <rFont val="Aptos Narrow"/>
        <family val="2"/>
        <scheme val="minor"/>
      </rPr>
      <t>(JWW CCY)</t>
    </r>
  </si>
  <si>
    <t>local CCY</t>
  </si>
  <si>
    <t>account CCY</t>
  </si>
  <si>
    <t>own contribution</t>
  </si>
  <si>
    <t>Other donors</t>
  </si>
  <si>
    <r>
      <t xml:space="preserve">Expenses </t>
    </r>
    <r>
      <rPr>
        <sz val="11"/>
        <color theme="1"/>
        <rFont val="Aptos Narrow"/>
        <family val="2"/>
        <scheme val="minor"/>
      </rPr>
      <t>(local CCY)</t>
    </r>
  </si>
  <si>
    <t>Variance</t>
  </si>
  <si>
    <t>Explanation of variance</t>
  </si>
  <si>
    <t>Personnel</t>
  </si>
  <si>
    <t>Teachers' salary 80%</t>
  </si>
  <si>
    <t xml:space="preserve">months </t>
  </si>
  <si>
    <t>The remaining costs were covered by an additional donor</t>
  </si>
  <si>
    <t>Psychologist 100%</t>
  </si>
  <si>
    <t>year</t>
  </si>
  <si>
    <t>We had to hire another, more expensive psychologist</t>
  </si>
  <si>
    <t>Practitioner 50%</t>
  </si>
  <si>
    <t>3.2 / 4.3</t>
  </si>
  <si>
    <t>Total Personnel</t>
  </si>
  <si>
    <t>Material</t>
  </si>
  <si>
    <t>Computer</t>
  </si>
  <si>
    <t>piece</t>
  </si>
  <si>
    <t>Schoolbooks</t>
  </si>
  <si>
    <t>Stationery</t>
  </si>
  <si>
    <t>lumpsum</t>
  </si>
  <si>
    <t>Total Material</t>
  </si>
  <si>
    <t>Training</t>
  </si>
  <si>
    <t>Consultant</t>
  </si>
  <si>
    <t>months</t>
  </si>
  <si>
    <t>Room rental</t>
  </si>
  <si>
    <t>Training material</t>
  </si>
  <si>
    <t>pieces</t>
  </si>
  <si>
    <t>Refreshments</t>
  </si>
  <si>
    <t>Total Training</t>
  </si>
  <si>
    <t>Communication</t>
  </si>
  <si>
    <t>Posters</t>
  </si>
  <si>
    <t>Video production</t>
  </si>
  <si>
    <t>Publication</t>
  </si>
  <si>
    <t>4.5 / 3.6</t>
  </si>
  <si>
    <t>Total communication</t>
  </si>
  <si>
    <t>Transport</t>
  </si>
  <si>
    <t>Fuel</t>
  </si>
  <si>
    <t>liter</t>
  </si>
  <si>
    <t>Driver</t>
  </si>
  <si>
    <t>National flight tickets</t>
  </si>
  <si>
    <t>Total Travel</t>
  </si>
  <si>
    <t>Other costs</t>
  </si>
  <si>
    <t>Total other costs</t>
  </si>
  <si>
    <t>Administration</t>
  </si>
  <si>
    <t>Project Manager 20%</t>
  </si>
  <si>
    <t>MEAL specialist 20%</t>
  </si>
  <si>
    <t>Office rent 20%</t>
  </si>
  <si>
    <t>Electricity 20%</t>
  </si>
  <si>
    <t>Project Audit</t>
  </si>
  <si>
    <t>Total Administration</t>
  </si>
  <si>
    <t>TOTAL COSTS</t>
  </si>
  <si>
    <t>Exchange rate as of [date]</t>
  </si>
  <si>
    <t>Local CCY/JWW CCY</t>
  </si>
  <si>
    <t>Local currency</t>
  </si>
  <si>
    <t>JWW currency</t>
  </si>
  <si>
    <t>Account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</si>
</sst>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dd/mm/yy;@"/>
    <numFmt numFmtId="167" formatCode="_ * #,##0_ ;_ * \-#,##0_ ;_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1" xfId="0" applyFont="1" applyBorder="1" applyAlignment="1" applyProtection="1">
      <alignment horizontal="right" vertical="center" wrapText="1"/>
      <protection locked="0"/>
    </xf>
    <xf numFmtId="2" fontId="5" fillId="0" borderId="1" xfId="0" applyNumberFormat="1" applyFont="1" applyBorder="1" applyAlignment="1" applyProtection="1">
      <alignment vertical="center" wrapText="1"/>
      <protection locked="0"/>
    </xf>
    <xf numFmtId="167" fontId="5" fillId="0" borderId="1" xfId="1" applyNumberFormat="1" applyFont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vertical="center" wrapText="1"/>
      <protection locked="0"/>
    </xf>
    <xf numFmtId="167" fontId="5" fillId="0" borderId="3" xfId="1" applyNumberFormat="1" applyFont="1" applyBorder="1" applyAlignment="1" applyProtection="1">
      <alignment vertical="center" wrapText="1"/>
      <protection locked="0"/>
    </xf>
    <xf numFmtId="2" fontId="0" fillId="0" borderId="1" xfId="0" applyNumberFormat="1" applyBorder="1" applyAlignment="1" applyProtection="1">
      <alignment vertical="center" wrapText="1"/>
      <protection locked="0"/>
    </xf>
    <xf numFmtId="2" fontId="0" fillId="3" borderId="1" xfId="0" applyNumberForma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7" fontId="5" fillId="0" borderId="2" xfId="1" applyNumberFormat="1" applyFont="1" applyBorder="1" applyAlignment="1" applyProtection="1">
      <alignment vertical="center" wrapText="1"/>
      <protection locked="0"/>
    </xf>
    <xf numFmtId="2" fontId="0" fillId="0" borderId="0" xfId="0" applyNumberFormat="1" applyAlignment="1" applyProtection="1">
      <alignment vertical="center" wrapText="1"/>
      <protection locked="0"/>
    </xf>
    <xf numFmtId="9" fontId="6" fillId="4" borderId="1" xfId="2" applyFont="1" applyFill="1" applyBorder="1" applyAlignment="1" applyProtection="1">
      <alignment vertical="center" wrapText="1"/>
    </xf>
    <xf numFmtId="9" fontId="2" fillId="2" borderId="1" xfId="2" applyFont="1" applyFill="1" applyBorder="1" applyAlignment="1" applyProtection="1">
      <alignment vertical="center" wrapText="1"/>
    </xf>
    <xf numFmtId="9" fontId="5" fillId="0" borderId="1" xfId="2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2" fontId="5" fillId="0" borderId="0" xfId="0" applyNumberFormat="1" applyFont="1" applyAlignment="1" applyProtection="1">
      <alignment vertical="center" wrapText="1"/>
      <protection locked="0"/>
    </xf>
    <xf numFmtId="2" fontId="2" fillId="3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2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right" vertical="center" wrapText="1"/>
      <protection locked="0"/>
    </xf>
    <xf numFmtId="167" fontId="0" fillId="3" borderId="1" xfId="1" applyNumberFormat="1" applyFont="1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 wrapText="1"/>
      <protection locked="0"/>
    </xf>
    <xf numFmtId="167" fontId="0" fillId="3" borderId="2" xfId="1" applyNumberFormat="1" applyFont="1" applyFill="1" applyBorder="1" applyAlignment="1" applyProtection="1">
      <alignment vertical="center" wrapText="1"/>
      <protection locked="0"/>
    </xf>
    <xf numFmtId="167" fontId="0" fillId="3" borderId="3" xfId="1" applyNumberFormat="1" applyFont="1" applyFill="1" applyBorder="1" applyAlignment="1" applyProtection="1">
      <alignment vertical="center" wrapText="1"/>
      <protection locked="0"/>
    </xf>
    <xf numFmtId="9" fontId="0" fillId="0" borderId="0" xfId="2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67" fontId="0" fillId="0" borderId="0" xfId="0" applyNumberFormat="1" applyAlignment="1" applyProtection="1">
      <alignment vertical="center" wrapText="1"/>
      <protection locked="0"/>
    </xf>
    <xf numFmtId="2" fontId="0" fillId="0" borderId="0" xfId="0" applyNumberFormat="1" applyAlignment="1" applyProtection="1">
      <alignment horizontal="left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2" fontId="0" fillId="0" borderId="0" xfId="0" applyNumberForma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vertical="center" wrapText="1"/>
    </xf>
    <xf numFmtId="2" fontId="2" fillId="3" borderId="3" xfId="0" applyNumberFormat="1" applyFont="1" applyFill="1" applyBorder="1" applyAlignment="1">
      <alignment vertical="center" wrapText="1"/>
    </xf>
    <xf numFmtId="167" fontId="2" fillId="4" borderId="1" xfId="1" applyNumberFormat="1" applyFont="1" applyFill="1" applyBorder="1" applyAlignment="1" applyProtection="1">
      <alignment vertical="center" wrapText="1"/>
    </xf>
    <xf numFmtId="167" fontId="2" fillId="4" borderId="2" xfId="1" applyNumberFormat="1" applyFont="1" applyFill="1" applyBorder="1" applyAlignment="1" applyProtection="1">
      <alignment vertical="center" wrapText="1"/>
    </xf>
    <xf numFmtId="167" fontId="2" fillId="4" borderId="3" xfId="1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>
      <alignment horizontal="right" vertical="center" wrapText="1"/>
    </xf>
    <xf numFmtId="2" fontId="0" fillId="3" borderId="1" xfId="0" applyNumberFormat="1" applyFill="1" applyBorder="1" applyAlignment="1">
      <alignment vertical="center" wrapText="1"/>
    </xf>
    <xf numFmtId="167" fontId="0" fillId="3" borderId="1" xfId="1" applyNumberFormat="1" applyFont="1" applyFill="1" applyBorder="1" applyAlignment="1" applyProtection="1">
      <alignment vertical="center" wrapText="1"/>
    </xf>
    <xf numFmtId="1" fontId="0" fillId="3" borderId="1" xfId="0" applyNumberFormat="1" applyFill="1" applyBorder="1" applyAlignment="1">
      <alignment vertical="center" wrapText="1"/>
    </xf>
    <xf numFmtId="167" fontId="0" fillId="3" borderId="2" xfId="1" applyNumberFormat="1" applyFont="1" applyFill="1" applyBorder="1" applyAlignment="1" applyProtection="1">
      <alignment vertical="center" wrapText="1"/>
    </xf>
    <xf numFmtId="167" fontId="0" fillId="3" borderId="3" xfId="1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 wrapText="1"/>
    </xf>
    <xf numFmtId="2" fontId="0" fillId="4" borderId="1" xfId="0" applyNumberFormat="1" applyFill="1" applyBorder="1" applyAlignment="1">
      <alignment vertical="center" wrapText="1"/>
    </xf>
    <xf numFmtId="167" fontId="0" fillId="4" borderId="1" xfId="1" applyNumberFormat="1" applyFont="1" applyFill="1" applyBorder="1" applyAlignment="1" applyProtection="1">
      <alignment vertical="center" wrapText="1"/>
    </xf>
    <xf numFmtId="1" fontId="0" fillId="4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167" fontId="6" fillId="4" borderId="1" xfId="1" applyNumberFormat="1" applyFont="1" applyFill="1" applyBorder="1" applyAlignment="1" applyProtection="1">
      <alignment vertical="center" wrapText="1"/>
    </xf>
    <xf numFmtId="167" fontId="6" fillId="4" borderId="2" xfId="1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167" fontId="2" fillId="2" borderId="1" xfId="1" applyNumberFormat="1" applyFont="1" applyFill="1" applyBorder="1" applyAlignment="1" applyProtection="1">
      <alignment vertical="center" wrapText="1"/>
    </xf>
    <xf numFmtId="164" fontId="2" fillId="2" borderId="1" xfId="1" applyFont="1" applyFill="1" applyBorder="1" applyAlignment="1" applyProtection="1">
      <alignment vertical="center" wrapText="1"/>
    </xf>
    <xf numFmtId="167" fontId="2" fillId="2" borderId="3" xfId="1" applyNumberFormat="1" applyFont="1" applyFill="1" applyBorder="1" applyAlignment="1" applyProtection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167" fontId="5" fillId="0" borderId="1" xfId="1" applyNumberFormat="1" applyFont="1" applyBorder="1" applyAlignment="1" applyProtection="1">
      <alignment vertical="center" wrapText="1"/>
    </xf>
    <xf numFmtId="164" fontId="5" fillId="0" borderId="1" xfId="1" applyFont="1" applyBorder="1" applyAlignment="1" applyProtection="1">
      <alignment vertical="center" wrapText="1"/>
    </xf>
    <xf numFmtId="167" fontId="5" fillId="0" borderId="6" xfId="1" applyNumberFormat="1" applyFont="1" applyBorder="1" applyAlignment="1" applyProtection="1">
      <alignment vertical="center" wrapText="1"/>
      <protection locked="0"/>
    </xf>
    <xf numFmtId="167" fontId="5" fillId="4" borderId="1" xfId="1" applyNumberFormat="1" applyFont="1" applyFill="1" applyBorder="1" applyAlignment="1" applyProtection="1">
      <alignment vertical="center" wrapText="1"/>
    </xf>
    <xf numFmtId="167" fontId="5" fillId="4" borderId="2" xfId="1" applyNumberFormat="1" applyFont="1" applyFill="1" applyBorder="1" applyAlignment="1" applyProtection="1">
      <alignment vertical="center" wrapText="1"/>
    </xf>
    <xf numFmtId="2" fontId="3" fillId="0" borderId="0" xfId="0" applyNumberFormat="1" applyFont="1" applyAlignment="1">
      <alignment vertical="center" wrapText="1"/>
    </xf>
    <xf numFmtId="166" fontId="3" fillId="0" borderId="4" xfId="0" applyNumberFormat="1" applyFont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9" fontId="5" fillId="0" borderId="1" xfId="2" applyFont="1" applyBorder="1" applyAlignment="1" applyProtection="1">
      <alignment horizontal="right" vertical="center" wrapText="1"/>
    </xf>
    <xf numFmtId="2" fontId="2" fillId="3" borderId="6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2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2" fontId="0" fillId="0" borderId="0" xfId="0" applyNumberFormat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Medium9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2</xdr:rowOff>
    </xdr:from>
    <xdr:to>
      <xdr:col>15</xdr:col>
      <xdr:colOff>476250</xdr:colOff>
      <xdr:row>0</xdr:row>
      <xdr:rowOff>300137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4A67A72-945B-B4D7-6AD9-255FDDFDD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2"/>
          <a:ext cx="2190750" cy="3001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sser, Reinhard" id="{D87A5B90-41D1-47DF-BCA8-A6AD0B0CCDB8}" userId="S::Reinhard.Gasser@jesuiten-weltweit.ch::790978dc-92bb-4d93-b4c7-264076ba2b9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6-04-13T10:25:24.60" personId="{D87A5B90-41D1-47DF-BCA8-A6AD0B0CCDB8}" id="{9C1A9485-25FB-405F-8F2D-4B2CBB6ADC6E}">
    <text>Only if the partner account is in another CCY than the local currency</text>
  </threadedComment>
  <threadedComment ref="M8" dT="2025-03-10T09:57:06.49" personId="{D87A5B90-41D1-47DF-BCA8-A6AD0B0CCDB8}" id="{B5102BFD-4075-4579-9902-CE8C8DD122E9}">
    <text>The expenditure report must cover all expenditures, not only the ones covered by JWW.</text>
  </threadedComment>
  <threadedComment ref="C9" dT="2025-03-06T07:56:28.57" personId="{D87A5B90-41D1-47DF-BCA8-A6AD0B0CCDB8}" id="{F5BC6751-CCA7-4509-90D6-61841DF1EADE}">
    <text>As in proposal. One budget item could cover several activities.</text>
  </threadedComment>
  <threadedComment ref="D9" dT="2025-03-06T07:59:30.30" personId="{D87A5B90-41D1-47DF-BCA8-A6AD0B0CCDB8}" id="{88E021BE-C42F-4A0C-AD02-3D852AB213BC}">
    <text>E.g. persons, kg, qm</text>
  </threadedComment>
  <threadedComment ref="J9" dT="2025-11-06T09:05:17.05" personId="{D87A5B90-41D1-47DF-BCA8-A6AD0B0CCDB8}" id="{246E63E6-192E-443D-A5C9-286F5D89BC7B}">
    <text>If the partner‘s account is in a CCY other than the local CCY</text>
  </threadedComment>
  <threadedComment ref="B10" dT="2025-03-06T07:56:07.71" personId="{D87A5B90-41D1-47DF-BCA8-A6AD0B0CCDB8}" id="{ADA4AC65-8812-4557-A5F7-D5568FE175DC}">
    <text>(profession and percentage of salary)</text>
  </threadedComment>
  <threadedComment ref="B71" dT="2025-03-06T14:29:58.28" personId="{D87A5B90-41D1-47DF-BCA8-A6AD0B0CCDB8}" id="{C4EF6D3A-7A1B-4F1A-9772-9A6B0F96CA5A}">
    <text>Costs that do not fall under the other categories</text>
  </threadedComment>
  <threadedComment ref="B83" dT="2025-03-06T08:00:05.53" personId="{D87A5B90-41D1-47DF-BCA8-A6AD0B0CCDB8}" id="{9F34EB11-41F8-44BB-BD81-81755B9544CF}">
    <text>All costs not directly related to the project result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2"/>
  <sheetViews>
    <sheetView tabSelected="1" view="pageLayout" zoomScale="80" zoomScaleNormal="130" zoomScalePageLayoutView="80" workbookViewId="0">
      <selection activeCell="F16" sqref="F16"/>
    </sheetView>
  </sheetViews>
  <sheetFormatPr baseColWidth="10" defaultColWidth="9.140625" defaultRowHeight="15"/>
  <cols>
    <col min="1" max="1" width="6" style="10" customWidth="1"/>
    <col min="2" max="2" width="20.7109375" style="10" customWidth="1"/>
    <col min="3" max="3" width="10.7109375" style="10" customWidth="1"/>
    <col min="4" max="4" width="11" style="10" customWidth="1"/>
    <col min="5" max="5" width="13.140625" style="10" customWidth="1"/>
    <col min="6" max="6" width="10.28515625" style="10" customWidth="1"/>
    <col min="7" max="7" width="14.7109375" style="10" customWidth="1"/>
    <col min="8" max="8" width="14.140625" style="10" customWidth="1"/>
    <col min="9" max="12" width="13.140625" style="10" customWidth="1"/>
    <col min="13" max="14" width="11.42578125" style="10" customWidth="1"/>
    <col min="15" max="15" width="23.7109375" style="10" customWidth="1"/>
    <col min="16" max="16384" width="9.140625" style="10"/>
  </cols>
  <sheetData>
    <row r="1" spans="1:15" ht="50.1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14"/>
    </row>
    <row r="2" spans="1:15" ht="39.6" customHeight="1">
      <c r="A2" s="82" t="s">
        <v>1</v>
      </c>
      <c r="B2" s="82"/>
      <c r="C2" s="15"/>
      <c r="D2" s="32"/>
      <c r="E2" s="73" t="s">
        <v>72</v>
      </c>
      <c r="F2" s="73"/>
      <c r="G2" s="15"/>
      <c r="H2" s="32"/>
      <c r="I2" s="70" t="s">
        <v>70</v>
      </c>
      <c r="J2" s="77" t="s">
        <v>71</v>
      </c>
      <c r="K2" s="77"/>
      <c r="L2" s="77"/>
      <c r="M2" s="30"/>
      <c r="N2" s="30"/>
      <c r="O2" s="30"/>
    </row>
    <row r="3" spans="1:15" ht="20.100000000000001" customHeight="1">
      <c r="A3" s="82" t="s">
        <v>2</v>
      </c>
      <c r="B3" s="82"/>
      <c r="C3" s="15"/>
      <c r="D3" s="32"/>
      <c r="E3" s="85" t="s">
        <v>73</v>
      </c>
      <c r="F3" s="85"/>
      <c r="G3" s="15"/>
      <c r="H3" s="32"/>
      <c r="I3" s="71">
        <v>45722</v>
      </c>
      <c r="J3" s="72">
        <v>6.79E-3</v>
      </c>
      <c r="M3" s="30"/>
      <c r="N3" s="30"/>
      <c r="O3" s="30"/>
    </row>
    <row r="4" spans="1:15" ht="20.100000000000001" customHeight="1">
      <c r="A4" s="82" t="s">
        <v>3</v>
      </c>
      <c r="B4" s="82"/>
      <c r="C4" s="15"/>
      <c r="D4" s="32"/>
      <c r="E4" s="86" t="s">
        <v>74</v>
      </c>
      <c r="F4" s="86"/>
      <c r="G4" s="15"/>
      <c r="H4" s="32"/>
      <c r="I4" s="32"/>
      <c r="J4" s="32"/>
      <c r="K4" s="30"/>
      <c r="L4" s="30"/>
      <c r="M4" s="30"/>
      <c r="N4" s="30"/>
      <c r="O4" s="30"/>
    </row>
    <row r="5" spans="1:15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s="16" customFormat="1" ht="15" customHeight="1">
      <c r="A6" s="79" t="s">
        <v>4</v>
      </c>
      <c r="B6" s="79"/>
      <c r="C6" s="79"/>
      <c r="D6" s="79"/>
      <c r="E6" s="79"/>
      <c r="F6" s="79"/>
      <c r="G6" s="79"/>
      <c r="H6" s="79"/>
      <c r="I6" s="31"/>
      <c r="J6" s="31"/>
      <c r="K6" s="31"/>
      <c r="L6" s="31"/>
      <c r="M6" s="31"/>
      <c r="N6" s="31"/>
      <c r="O6" s="31"/>
    </row>
    <row r="7" spans="1:1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24.95" customHeight="1">
      <c r="A8" s="78" t="s">
        <v>5</v>
      </c>
      <c r="B8" s="78"/>
      <c r="C8" s="78"/>
      <c r="D8" s="78"/>
      <c r="E8" s="78"/>
      <c r="F8" s="78"/>
      <c r="G8" s="78"/>
      <c r="H8" s="78"/>
      <c r="I8" s="83" t="s">
        <v>6</v>
      </c>
      <c r="J8" s="84"/>
      <c r="K8" s="33"/>
      <c r="L8" s="33"/>
      <c r="M8" s="75" t="s">
        <v>7</v>
      </c>
      <c r="N8" s="76"/>
      <c r="O8" s="76"/>
    </row>
    <row r="9" spans="1:15" ht="45">
      <c r="A9" s="34" t="s">
        <v>8</v>
      </c>
      <c r="B9" s="34" t="s">
        <v>9</v>
      </c>
      <c r="C9" s="34" t="s">
        <v>10</v>
      </c>
      <c r="D9" s="34" t="s">
        <v>11</v>
      </c>
      <c r="E9" s="34" t="s">
        <v>12</v>
      </c>
      <c r="F9" s="34" t="s">
        <v>13</v>
      </c>
      <c r="G9" s="34" t="s">
        <v>14</v>
      </c>
      <c r="H9" s="34" t="s">
        <v>15</v>
      </c>
      <c r="I9" s="64" t="s">
        <v>16</v>
      </c>
      <c r="J9" s="64" t="s">
        <v>17</v>
      </c>
      <c r="K9" s="34" t="s">
        <v>18</v>
      </c>
      <c r="L9" s="35" t="s">
        <v>19</v>
      </c>
      <c r="M9" s="36" t="s">
        <v>20</v>
      </c>
      <c r="N9" s="34" t="s">
        <v>21</v>
      </c>
      <c r="O9" s="34" t="s">
        <v>22</v>
      </c>
    </row>
    <row r="10" spans="1:15" ht="21.95" customHeight="1">
      <c r="A10" s="37">
        <v>1</v>
      </c>
      <c r="B10" s="38" t="s">
        <v>23</v>
      </c>
      <c r="C10" s="38"/>
      <c r="D10" s="38"/>
      <c r="E10" s="38"/>
      <c r="F10" s="38"/>
      <c r="G10" s="38"/>
      <c r="H10" s="38"/>
      <c r="I10" s="38"/>
      <c r="J10" s="38"/>
      <c r="K10" s="38"/>
      <c r="L10" s="39"/>
      <c r="M10" s="40"/>
      <c r="N10" s="38"/>
      <c r="O10" s="38"/>
    </row>
    <row r="11" spans="1:15" ht="40.5">
      <c r="A11" s="1">
        <v>1.1000000000000001</v>
      </c>
      <c r="B11" s="2" t="s">
        <v>24</v>
      </c>
      <c r="C11" s="8">
        <v>2.1</v>
      </c>
      <c r="D11" s="2" t="s">
        <v>25</v>
      </c>
      <c r="E11" s="3">
        <v>100000</v>
      </c>
      <c r="F11" s="4">
        <v>12</v>
      </c>
      <c r="G11" s="65">
        <f>E11*F11</f>
        <v>1200000</v>
      </c>
      <c r="H11" s="65">
        <f>G11*$J$3</f>
        <v>8148</v>
      </c>
      <c r="J11" s="6"/>
      <c r="K11" s="6"/>
      <c r="M11" s="67">
        <v>800000</v>
      </c>
      <c r="N11" s="13">
        <f>M11/G11</f>
        <v>0.66666666666666663</v>
      </c>
      <c r="O11" s="2" t="s">
        <v>26</v>
      </c>
    </row>
    <row r="12" spans="1:15" ht="27">
      <c r="A12" s="1">
        <v>1.2</v>
      </c>
      <c r="B12" s="2" t="s">
        <v>27</v>
      </c>
      <c r="C12" s="8">
        <v>4.0999999999999996</v>
      </c>
      <c r="D12" s="2" t="s">
        <v>28</v>
      </c>
      <c r="E12" s="3">
        <v>150000</v>
      </c>
      <c r="F12" s="4">
        <v>1</v>
      </c>
      <c r="G12" s="65">
        <f t="shared" ref="G12:G20" si="0">E12*F12</f>
        <v>150000</v>
      </c>
      <c r="H12" s="65">
        <f>G12*$J$3</f>
        <v>1018.5</v>
      </c>
      <c r="I12" s="3">
        <v>8148</v>
      </c>
      <c r="J12" s="3"/>
      <c r="K12" s="3"/>
      <c r="L12" s="9"/>
      <c r="M12" s="5">
        <v>175000</v>
      </c>
      <c r="N12" s="13">
        <f>M12/G12</f>
        <v>1.1666666666666667</v>
      </c>
      <c r="O12" s="2" t="s">
        <v>29</v>
      </c>
    </row>
    <row r="13" spans="1:15">
      <c r="A13" s="1">
        <v>1.3</v>
      </c>
      <c r="B13" s="2" t="s">
        <v>30</v>
      </c>
      <c r="C13" s="8" t="s">
        <v>31</v>
      </c>
      <c r="D13" s="2" t="s">
        <v>28</v>
      </c>
      <c r="E13" s="3">
        <v>150000</v>
      </c>
      <c r="F13" s="4">
        <v>1</v>
      </c>
      <c r="G13" s="65">
        <f t="shared" si="0"/>
        <v>150000</v>
      </c>
      <c r="H13" s="65">
        <f>G13*$J$3</f>
        <v>1018.5</v>
      </c>
      <c r="I13" s="3">
        <v>6111</v>
      </c>
      <c r="J13" s="3"/>
      <c r="K13" s="3"/>
      <c r="L13" s="9">
        <v>6111</v>
      </c>
      <c r="M13" s="5">
        <v>1018.5</v>
      </c>
      <c r="N13" s="13">
        <f>M13/H13</f>
        <v>1</v>
      </c>
      <c r="O13" s="2"/>
    </row>
    <row r="14" spans="1:15">
      <c r="A14" s="1"/>
      <c r="B14" s="2"/>
      <c r="C14" s="8"/>
      <c r="D14" s="2"/>
      <c r="E14" s="3"/>
      <c r="F14" s="4"/>
      <c r="G14" s="65"/>
      <c r="H14" s="65"/>
      <c r="I14" s="3"/>
      <c r="J14" s="3"/>
      <c r="K14" s="3"/>
      <c r="L14" s="9"/>
      <c r="M14" s="5"/>
      <c r="N14" s="74" t="e">
        <f t="shared" ref="N14:N20" si="1">M14/H14</f>
        <v>#DIV/0!</v>
      </c>
      <c r="O14" s="2"/>
    </row>
    <row r="15" spans="1:15">
      <c r="A15" s="1"/>
      <c r="B15" s="2"/>
      <c r="C15" s="8"/>
      <c r="D15" s="2"/>
      <c r="E15" s="3"/>
      <c r="F15" s="4"/>
      <c r="G15" s="65">
        <f t="shared" si="0"/>
        <v>0</v>
      </c>
      <c r="H15" s="65">
        <f t="shared" ref="H15:H20" si="2">G15*$J$3</f>
        <v>0</v>
      </c>
      <c r="I15" s="3"/>
      <c r="J15" s="3"/>
      <c r="K15" s="3"/>
      <c r="L15" s="9"/>
      <c r="M15" s="5"/>
      <c r="N15" s="74" t="e">
        <f t="shared" si="1"/>
        <v>#DIV/0!</v>
      </c>
      <c r="O15" s="2"/>
    </row>
    <row r="16" spans="1:15">
      <c r="A16" s="1"/>
      <c r="B16" s="2"/>
      <c r="C16" s="8"/>
      <c r="D16" s="2"/>
      <c r="E16" s="3"/>
      <c r="F16" s="4"/>
      <c r="G16" s="65">
        <f t="shared" si="0"/>
        <v>0</v>
      </c>
      <c r="H16" s="65">
        <f t="shared" si="2"/>
        <v>0</v>
      </c>
      <c r="I16" s="3"/>
      <c r="J16" s="3"/>
      <c r="K16" s="3"/>
      <c r="L16" s="9"/>
      <c r="M16" s="5"/>
      <c r="N16" s="74" t="e">
        <f t="shared" si="1"/>
        <v>#DIV/0!</v>
      </c>
      <c r="O16" s="2"/>
    </row>
    <row r="17" spans="1:15">
      <c r="A17" s="1"/>
      <c r="B17" s="2"/>
      <c r="C17" s="8"/>
      <c r="D17" s="2"/>
      <c r="E17" s="3"/>
      <c r="F17" s="4"/>
      <c r="G17" s="65">
        <f t="shared" si="0"/>
        <v>0</v>
      </c>
      <c r="H17" s="65">
        <f t="shared" si="2"/>
        <v>0</v>
      </c>
      <c r="I17" s="3"/>
      <c r="J17" s="3"/>
      <c r="K17" s="3"/>
      <c r="L17" s="9"/>
      <c r="M17" s="5"/>
      <c r="N17" s="74" t="e">
        <f t="shared" si="1"/>
        <v>#DIV/0!</v>
      </c>
      <c r="O17" s="2"/>
    </row>
    <row r="18" spans="1:15">
      <c r="A18" s="1"/>
      <c r="B18" s="2"/>
      <c r="C18" s="8"/>
      <c r="D18" s="2"/>
      <c r="E18" s="3"/>
      <c r="F18" s="4"/>
      <c r="G18" s="65">
        <f t="shared" si="0"/>
        <v>0</v>
      </c>
      <c r="H18" s="65">
        <f t="shared" si="2"/>
        <v>0</v>
      </c>
      <c r="I18" s="3"/>
      <c r="J18" s="3"/>
      <c r="K18" s="3"/>
      <c r="L18" s="9"/>
      <c r="M18" s="5"/>
      <c r="N18" s="74" t="e">
        <f t="shared" si="1"/>
        <v>#DIV/0!</v>
      </c>
      <c r="O18" s="2"/>
    </row>
    <row r="19" spans="1:15">
      <c r="A19" s="1"/>
      <c r="B19" s="2"/>
      <c r="C19" s="8"/>
      <c r="D19" s="2"/>
      <c r="E19" s="3"/>
      <c r="F19" s="4"/>
      <c r="G19" s="65">
        <f t="shared" si="0"/>
        <v>0</v>
      </c>
      <c r="H19" s="65">
        <f t="shared" si="2"/>
        <v>0</v>
      </c>
      <c r="I19" s="3"/>
      <c r="J19" s="3"/>
      <c r="K19" s="3"/>
      <c r="L19" s="9"/>
      <c r="M19" s="5"/>
      <c r="N19" s="74" t="e">
        <f t="shared" si="1"/>
        <v>#DIV/0!</v>
      </c>
      <c r="O19" s="2"/>
    </row>
    <row r="20" spans="1:15">
      <c r="A20" s="1"/>
      <c r="B20" s="2"/>
      <c r="C20" s="8"/>
      <c r="D20" s="2"/>
      <c r="E20" s="3"/>
      <c r="F20" s="4"/>
      <c r="G20" s="65">
        <f t="shared" si="0"/>
        <v>0</v>
      </c>
      <c r="H20" s="65">
        <f t="shared" si="2"/>
        <v>0</v>
      </c>
      <c r="I20" s="3"/>
      <c r="J20" s="3"/>
      <c r="K20" s="3"/>
      <c r="L20" s="9"/>
      <c r="M20" s="5"/>
      <c r="N20" s="74" t="e">
        <f t="shared" si="1"/>
        <v>#DIV/0!</v>
      </c>
      <c r="O20" s="2"/>
    </row>
    <row r="21" spans="1:15" ht="21.95" customHeight="1">
      <c r="A21" s="18"/>
      <c r="B21" s="19" t="s">
        <v>32</v>
      </c>
      <c r="C21" s="52"/>
      <c r="D21" s="53"/>
      <c r="E21" s="54"/>
      <c r="F21" s="55"/>
      <c r="G21" s="41">
        <f t="shared" ref="G21:M21" si="3">SUM(G11:G20)</f>
        <v>1500000</v>
      </c>
      <c r="H21" s="41">
        <f t="shared" si="3"/>
        <v>10185</v>
      </c>
      <c r="I21" s="68">
        <f t="shared" si="3"/>
        <v>14259</v>
      </c>
      <c r="J21" s="68">
        <f t="shared" si="3"/>
        <v>0</v>
      </c>
      <c r="K21" s="68">
        <f t="shared" si="3"/>
        <v>0</v>
      </c>
      <c r="L21" s="69">
        <f t="shared" si="3"/>
        <v>6111</v>
      </c>
      <c r="M21" s="43">
        <f t="shared" si="3"/>
        <v>976018.5</v>
      </c>
      <c r="N21" s="11">
        <f>M21/G21</f>
        <v>0.65067900000000001</v>
      </c>
      <c r="O21" s="6"/>
    </row>
    <row r="22" spans="1:15" ht="21.95" customHeight="1">
      <c r="A22" s="44">
        <v>2</v>
      </c>
      <c r="B22" s="38" t="s">
        <v>33</v>
      </c>
      <c r="C22" s="44"/>
      <c r="D22" s="45"/>
      <c r="E22" s="46"/>
      <c r="F22" s="47"/>
      <c r="G22" s="46"/>
      <c r="H22" s="46"/>
      <c r="I22" s="46"/>
      <c r="J22" s="46"/>
      <c r="K22" s="46"/>
      <c r="L22" s="48"/>
      <c r="M22" s="49"/>
      <c r="N22" s="45"/>
      <c r="O22" s="45"/>
    </row>
    <row r="23" spans="1:15">
      <c r="A23" s="1">
        <v>2.1</v>
      </c>
      <c r="B23" s="2" t="s">
        <v>34</v>
      </c>
      <c r="C23" s="8">
        <v>3.1</v>
      </c>
      <c r="D23" s="2" t="s">
        <v>35</v>
      </c>
      <c r="E23" s="3">
        <v>100000</v>
      </c>
      <c r="F23" s="4">
        <v>1</v>
      </c>
      <c r="G23" s="65">
        <f>E23*F23</f>
        <v>100000</v>
      </c>
      <c r="H23" s="65">
        <f>G23*$J$3</f>
        <v>679</v>
      </c>
      <c r="I23" s="3"/>
      <c r="J23" s="3"/>
      <c r="K23" s="3"/>
      <c r="L23" s="9"/>
      <c r="M23" s="5"/>
      <c r="N23" s="13">
        <f>M23/G23</f>
        <v>0</v>
      </c>
      <c r="O23" s="2"/>
    </row>
    <row r="24" spans="1:15">
      <c r="A24" s="1">
        <v>2.2000000000000002</v>
      </c>
      <c r="B24" s="2" t="s">
        <v>36</v>
      </c>
      <c r="C24" s="8">
        <v>1.5</v>
      </c>
      <c r="D24" s="2" t="s">
        <v>35</v>
      </c>
      <c r="E24" s="3">
        <v>1000</v>
      </c>
      <c r="F24" s="4">
        <v>5</v>
      </c>
      <c r="G24" s="65">
        <f t="shared" ref="G24:G32" si="4">E24*F24</f>
        <v>5000</v>
      </c>
      <c r="H24" s="65">
        <f>G24*$J$3</f>
        <v>33.950000000000003</v>
      </c>
      <c r="I24" s="3"/>
      <c r="J24" s="3"/>
      <c r="K24" s="3"/>
      <c r="L24" s="9"/>
      <c r="M24" s="5"/>
      <c r="N24" s="13">
        <f>M24/G24</f>
        <v>0</v>
      </c>
      <c r="O24" s="2"/>
    </row>
    <row r="25" spans="1:15">
      <c r="A25" s="1">
        <v>2.2999999999999998</v>
      </c>
      <c r="B25" s="2" t="s">
        <v>37</v>
      </c>
      <c r="C25" s="8">
        <v>2.1</v>
      </c>
      <c r="D25" s="2" t="s">
        <v>38</v>
      </c>
      <c r="E25" s="3">
        <v>10000</v>
      </c>
      <c r="F25" s="4">
        <v>1</v>
      </c>
      <c r="G25" s="65">
        <f t="shared" si="4"/>
        <v>10000</v>
      </c>
      <c r="H25" s="65">
        <f>G25*$J$3</f>
        <v>67.900000000000006</v>
      </c>
      <c r="I25" s="3"/>
      <c r="J25" s="3"/>
      <c r="K25" s="3">
        <v>2716</v>
      </c>
      <c r="L25" s="9"/>
      <c r="M25" s="5"/>
      <c r="N25" s="13">
        <f>M25/G25</f>
        <v>0</v>
      </c>
      <c r="O25" s="2"/>
    </row>
    <row r="26" spans="1:15">
      <c r="A26" s="1"/>
      <c r="C26" s="8"/>
      <c r="D26" s="2"/>
      <c r="E26" s="3"/>
      <c r="F26" s="4"/>
      <c r="G26" s="65">
        <f t="shared" si="4"/>
        <v>0</v>
      </c>
      <c r="H26" s="65">
        <f t="shared" ref="H26:H32" si="5">G26*$J$3</f>
        <v>0</v>
      </c>
      <c r="I26" s="3"/>
      <c r="J26" s="3"/>
      <c r="K26" s="3"/>
      <c r="L26" s="9"/>
      <c r="M26" s="5"/>
      <c r="N26" s="74" t="e">
        <f t="shared" ref="N26:N32" si="6">M26/G26</f>
        <v>#DIV/0!</v>
      </c>
      <c r="O26" s="2"/>
    </row>
    <row r="27" spans="1:15">
      <c r="A27" s="1"/>
      <c r="B27" s="2"/>
      <c r="C27" s="8"/>
      <c r="D27" s="2"/>
      <c r="E27" s="3"/>
      <c r="F27" s="4"/>
      <c r="G27" s="65">
        <f t="shared" si="4"/>
        <v>0</v>
      </c>
      <c r="H27" s="65">
        <f t="shared" si="5"/>
        <v>0</v>
      </c>
      <c r="I27" s="3"/>
      <c r="J27" s="3"/>
      <c r="K27" s="3"/>
      <c r="L27" s="9"/>
      <c r="M27" s="5"/>
      <c r="N27" s="74" t="e">
        <f t="shared" si="6"/>
        <v>#DIV/0!</v>
      </c>
      <c r="O27" s="2"/>
    </row>
    <row r="28" spans="1:15">
      <c r="A28" s="1"/>
      <c r="B28" s="2"/>
      <c r="C28" s="8"/>
      <c r="D28" s="2"/>
      <c r="E28" s="3"/>
      <c r="F28" s="4"/>
      <c r="G28" s="65">
        <f t="shared" si="4"/>
        <v>0</v>
      </c>
      <c r="H28" s="65">
        <f t="shared" si="5"/>
        <v>0</v>
      </c>
      <c r="I28" s="3"/>
      <c r="J28" s="3"/>
      <c r="K28" s="3"/>
      <c r="L28" s="9"/>
      <c r="M28" s="5"/>
      <c r="N28" s="74" t="e">
        <f t="shared" si="6"/>
        <v>#DIV/0!</v>
      </c>
      <c r="O28" s="2"/>
    </row>
    <row r="29" spans="1:15">
      <c r="A29" s="1"/>
      <c r="B29" s="2"/>
      <c r="C29" s="8"/>
      <c r="D29" s="2"/>
      <c r="E29" s="3"/>
      <c r="F29" s="4"/>
      <c r="G29" s="65">
        <f t="shared" si="4"/>
        <v>0</v>
      </c>
      <c r="H29" s="65">
        <f t="shared" si="5"/>
        <v>0</v>
      </c>
      <c r="I29" s="3"/>
      <c r="J29" s="3"/>
      <c r="K29" s="3"/>
      <c r="L29" s="9"/>
      <c r="M29" s="5"/>
      <c r="N29" s="74" t="e">
        <f t="shared" si="6"/>
        <v>#DIV/0!</v>
      </c>
      <c r="O29" s="2"/>
    </row>
    <row r="30" spans="1:15">
      <c r="A30" s="1"/>
      <c r="B30" s="2"/>
      <c r="C30" s="8"/>
      <c r="D30" s="2"/>
      <c r="E30" s="3"/>
      <c r="F30" s="4"/>
      <c r="G30" s="65">
        <f t="shared" si="4"/>
        <v>0</v>
      </c>
      <c r="H30" s="65">
        <f t="shared" si="5"/>
        <v>0</v>
      </c>
      <c r="I30" s="3"/>
      <c r="J30" s="3"/>
      <c r="K30" s="3"/>
      <c r="L30" s="9"/>
      <c r="M30" s="5"/>
      <c r="N30" s="74" t="e">
        <f t="shared" si="6"/>
        <v>#DIV/0!</v>
      </c>
      <c r="O30" s="2"/>
    </row>
    <row r="31" spans="1:15">
      <c r="A31" s="1"/>
      <c r="B31" s="2"/>
      <c r="C31" s="8"/>
      <c r="D31" s="2"/>
      <c r="E31" s="3"/>
      <c r="F31" s="4"/>
      <c r="G31" s="65">
        <f t="shared" si="4"/>
        <v>0</v>
      </c>
      <c r="H31" s="65">
        <f t="shared" si="5"/>
        <v>0</v>
      </c>
      <c r="I31" s="3"/>
      <c r="J31" s="3"/>
      <c r="K31" s="3"/>
      <c r="L31" s="9"/>
      <c r="M31" s="5"/>
      <c r="N31" s="74" t="e">
        <f t="shared" si="6"/>
        <v>#DIV/0!</v>
      </c>
      <c r="O31" s="2"/>
    </row>
    <row r="32" spans="1:15">
      <c r="A32" s="1"/>
      <c r="B32" s="2"/>
      <c r="C32" s="8"/>
      <c r="D32" s="2"/>
      <c r="E32" s="3"/>
      <c r="F32" s="4"/>
      <c r="G32" s="65">
        <f t="shared" si="4"/>
        <v>0</v>
      </c>
      <c r="H32" s="65">
        <f t="shared" si="5"/>
        <v>0</v>
      </c>
      <c r="I32" s="3"/>
      <c r="J32" s="3"/>
      <c r="K32" s="3"/>
      <c r="L32" s="9"/>
      <c r="M32" s="5"/>
      <c r="N32" s="74" t="e">
        <f t="shared" si="6"/>
        <v>#DIV/0!</v>
      </c>
      <c r="O32" s="2"/>
    </row>
    <row r="33" spans="1:15" ht="21.95" customHeight="1">
      <c r="A33" s="50"/>
      <c r="B33" s="51" t="s">
        <v>39</v>
      </c>
      <c r="C33" s="52"/>
      <c r="D33" s="53"/>
      <c r="E33" s="54"/>
      <c r="F33" s="55"/>
      <c r="G33" s="41">
        <f t="shared" ref="G33:M33" si="7">SUM(G23:G32)</f>
        <v>115000</v>
      </c>
      <c r="H33" s="41">
        <f t="shared" si="7"/>
        <v>780.85</v>
      </c>
      <c r="I33" s="41">
        <f t="shared" si="7"/>
        <v>0</v>
      </c>
      <c r="J33" s="41">
        <f t="shared" si="7"/>
        <v>0</v>
      </c>
      <c r="K33" s="41">
        <f t="shared" si="7"/>
        <v>2716</v>
      </c>
      <c r="L33" s="42">
        <f t="shared" si="7"/>
        <v>0</v>
      </c>
      <c r="M33" s="43">
        <f t="shared" si="7"/>
        <v>0</v>
      </c>
      <c r="N33" s="11">
        <f>M33/G33</f>
        <v>0</v>
      </c>
      <c r="O33" s="56"/>
    </row>
    <row r="34" spans="1:15" ht="21.95" customHeight="1">
      <c r="A34" s="44">
        <v>3</v>
      </c>
      <c r="B34" s="38" t="s">
        <v>40</v>
      </c>
      <c r="C34" s="44"/>
      <c r="D34" s="45"/>
      <c r="E34" s="46"/>
      <c r="F34" s="47"/>
      <c r="G34" s="46"/>
      <c r="H34" s="46"/>
      <c r="I34" s="46"/>
      <c r="J34" s="46"/>
      <c r="K34" s="46"/>
      <c r="L34" s="48"/>
      <c r="M34" s="49"/>
      <c r="N34" s="45"/>
      <c r="O34" s="45"/>
    </row>
    <row r="35" spans="1:15" ht="21.95" customHeight="1">
      <c r="A35" s="1">
        <v>3.1</v>
      </c>
      <c r="B35" s="2" t="s">
        <v>41</v>
      </c>
      <c r="C35" s="8">
        <v>2.1</v>
      </c>
      <c r="D35" s="2" t="s">
        <v>42</v>
      </c>
      <c r="E35" s="3">
        <v>200000</v>
      </c>
      <c r="F35" s="4">
        <v>2</v>
      </c>
      <c r="G35" s="65">
        <f>E35*F35</f>
        <v>400000</v>
      </c>
      <c r="H35" s="65">
        <f>G35*$J$3</f>
        <v>2716</v>
      </c>
      <c r="I35" s="3"/>
      <c r="J35" s="3"/>
      <c r="K35" s="3"/>
      <c r="L35" s="9"/>
      <c r="M35" s="5"/>
      <c r="N35" s="13"/>
      <c r="O35" s="2"/>
    </row>
    <row r="36" spans="1:15">
      <c r="A36" s="1">
        <v>3.2</v>
      </c>
      <c r="B36" s="2" t="s">
        <v>43</v>
      </c>
      <c r="C36" s="8">
        <v>2.2000000000000002</v>
      </c>
      <c r="D36" s="2" t="s">
        <v>25</v>
      </c>
      <c r="E36" s="3">
        <v>20000</v>
      </c>
      <c r="F36" s="4">
        <v>12</v>
      </c>
      <c r="G36" s="65">
        <f>E36*F36</f>
        <v>240000</v>
      </c>
      <c r="H36" s="65">
        <f>G36*$J$3</f>
        <v>1629.6</v>
      </c>
      <c r="I36" s="3"/>
      <c r="J36" s="3"/>
      <c r="K36" s="3"/>
      <c r="L36" s="9"/>
      <c r="M36" s="5"/>
      <c r="N36" s="13">
        <f>M36/G36</f>
        <v>0</v>
      </c>
      <c r="O36" s="2"/>
    </row>
    <row r="37" spans="1:15">
      <c r="A37" s="1">
        <v>3.3</v>
      </c>
      <c r="B37" s="2" t="s">
        <v>44</v>
      </c>
      <c r="C37" s="8">
        <v>4.0999999999999996</v>
      </c>
      <c r="D37" s="2" t="s">
        <v>45</v>
      </c>
      <c r="E37" s="3">
        <v>10000</v>
      </c>
      <c r="F37" s="4">
        <v>50</v>
      </c>
      <c r="G37" s="65">
        <f t="shared" ref="G37:G45" si="8">E37*F37</f>
        <v>500000</v>
      </c>
      <c r="H37" s="65">
        <f>G37*$J$3</f>
        <v>3395</v>
      </c>
      <c r="I37" s="3"/>
      <c r="J37" s="3"/>
      <c r="K37" s="3"/>
      <c r="L37" s="9"/>
      <c r="M37" s="5"/>
      <c r="N37" s="13">
        <f>M37/G37</f>
        <v>0</v>
      </c>
      <c r="O37" s="2"/>
    </row>
    <row r="38" spans="1:15">
      <c r="A38" s="1">
        <v>3.4</v>
      </c>
      <c r="B38" s="2" t="s">
        <v>46</v>
      </c>
      <c r="C38" s="8">
        <v>2.2999999999999998</v>
      </c>
      <c r="D38" s="2" t="s">
        <v>45</v>
      </c>
      <c r="E38" s="3">
        <v>20000</v>
      </c>
      <c r="F38" s="4">
        <v>30</v>
      </c>
      <c r="G38" s="65">
        <f t="shared" si="8"/>
        <v>600000</v>
      </c>
      <c r="H38" s="65">
        <f>G38*$J$3</f>
        <v>4074</v>
      </c>
      <c r="I38" s="3"/>
      <c r="J38" s="3"/>
      <c r="K38" s="3"/>
      <c r="L38" s="9"/>
      <c r="M38" s="5"/>
      <c r="N38" s="13">
        <f>M38/G38</f>
        <v>0</v>
      </c>
      <c r="O38" s="2"/>
    </row>
    <row r="39" spans="1:15">
      <c r="A39" s="1"/>
      <c r="B39" s="2"/>
      <c r="C39" s="8"/>
      <c r="D39" s="2"/>
      <c r="E39" s="3"/>
      <c r="F39" s="4"/>
      <c r="G39" s="65">
        <f t="shared" si="8"/>
        <v>0</v>
      </c>
      <c r="H39" s="65">
        <f t="shared" ref="H39:H45" si="9">G39*$J$3</f>
        <v>0</v>
      </c>
      <c r="I39" s="3"/>
      <c r="J39" s="3"/>
      <c r="K39" s="3"/>
      <c r="L39" s="9"/>
      <c r="M39" s="5"/>
      <c r="N39" s="74" t="e">
        <f t="shared" ref="N39:N45" si="10">M39/G39</f>
        <v>#DIV/0!</v>
      </c>
      <c r="O39" s="2"/>
    </row>
    <row r="40" spans="1:15">
      <c r="A40" s="1"/>
      <c r="B40" s="2"/>
      <c r="C40" s="8"/>
      <c r="D40" s="2"/>
      <c r="E40" s="3"/>
      <c r="F40" s="4"/>
      <c r="G40" s="65">
        <f t="shared" si="8"/>
        <v>0</v>
      </c>
      <c r="H40" s="65">
        <f t="shared" si="9"/>
        <v>0</v>
      </c>
      <c r="I40" s="3"/>
      <c r="J40" s="3"/>
      <c r="K40" s="3"/>
      <c r="L40" s="9"/>
      <c r="M40" s="5"/>
      <c r="N40" s="74" t="e">
        <f t="shared" si="10"/>
        <v>#DIV/0!</v>
      </c>
      <c r="O40" s="2"/>
    </row>
    <row r="41" spans="1:15">
      <c r="A41" s="1"/>
      <c r="B41" s="2"/>
      <c r="C41" s="8"/>
      <c r="D41" s="2"/>
      <c r="E41" s="3"/>
      <c r="F41" s="4"/>
      <c r="G41" s="65">
        <f t="shared" si="8"/>
        <v>0</v>
      </c>
      <c r="H41" s="65">
        <f t="shared" si="9"/>
        <v>0</v>
      </c>
      <c r="I41" s="3"/>
      <c r="J41" s="3"/>
      <c r="K41" s="3"/>
      <c r="L41" s="9"/>
      <c r="M41" s="5"/>
      <c r="N41" s="74" t="e">
        <f t="shared" si="10"/>
        <v>#DIV/0!</v>
      </c>
      <c r="O41" s="2"/>
    </row>
    <row r="42" spans="1:15">
      <c r="A42" s="1"/>
      <c r="B42" s="2"/>
      <c r="C42" s="8"/>
      <c r="D42" s="2"/>
      <c r="E42" s="3"/>
      <c r="F42" s="4"/>
      <c r="G42" s="65">
        <f t="shared" si="8"/>
        <v>0</v>
      </c>
      <c r="H42" s="65">
        <f t="shared" si="9"/>
        <v>0</v>
      </c>
      <c r="I42" s="3"/>
      <c r="J42" s="3"/>
      <c r="K42" s="3"/>
      <c r="L42" s="9"/>
      <c r="M42" s="5"/>
      <c r="N42" s="74" t="e">
        <f t="shared" si="10"/>
        <v>#DIV/0!</v>
      </c>
      <c r="O42" s="2"/>
    </row>
    <row r="43" spans="1:15">
      <c r="A43" s="1"/>
      <c r="B43" s="2"/>
      <c r="C43" s="8"/>
      <c r="D43" s="2"/>
      <c r="E43" s="3"/>
      <c r="F43" s="4"/>
      <c r="G43" s="65">
        <f t="shared" si="8"/>
        <v>0</v>
      </c>
      <c r="H43" s="65">
        <f t="shared" si="9"/>
        <v>0</v>
      </c>
      <c r="I43" s="3"/>
      <c r="J43" s="3"/>
      <c r="K43" s="3"/>
      <c r="L43" s="9"/>
      <c r="M43" s="5"/>
      <c r="N43" s="74" t="e">
        <f t="shared" si="10"/>
        <v>#DIV/0!</v>
      </c>
      <c r="O43" s="2"/>
    </row>
    <row r="44" spans="1:15">
      <c r="A44" s="1"/>
      <c r="B44" s="2"/>
      <c r="C44" s="8"/>
      <c r="D44" s="2"/>
      <c r="E44" s="3"/>
      <c r="F44" s="4"/>
      <c r="G44" s="65">
        <f t="shared" si="8"/>
        <v>0</v>
      </c>
      <c r="H44" s="65">
        <f t="shared" si="9"/>
        <v>0</v>
      </c>
      <c r="I44" s="3"/>
      <c r="J44" s="3"/>
      <c r="K44" s="3"/>
      <c r="L44" s="9"/>
      <c r="M44" s="5"/>
      <c r="N44" s="74" t="e">
        <f t="shared" si="10"/>
        <v>#DIV/0!</v>
      </c>
      <c r="O44" s="2"/>
    </row>
    <row r="45" spans="1:15">
      <c r="A45" s="1"/>
      <c r="B45" s="2"/>
      <c r="C45" s="8"/>
      <c r="D45" s="2"/>
      <c r="E45" s="3"/>
      <c r="F45" s="4"/>
      <c r="G45" s="65">
        <f t="shared" si="8"/>
        <v>0</v>
      </c>
      <c r="H45" s="65">
        <f t="shared" si="9"/>
        <v>0</v>
      </c>
      <c r="I45" s="3"/>
      <c r="J45" s="3"/>
      <c r="K45" s="3"/>
      <c r="L45" s="9"/>
      <c r="M45" s="5"/>
      <c r="N45" s="74" t="e">
        <f t="shared" si="10"/>
        <v>#DIV/0!</v>
      </c>
      <c r="O45" s="2"/>
    </row>
    <row r="46" spans="1:15" ht="21.95" customHeight="1">
      <c r="A46" s="18"/>
      <c r="B46" s="19" t="s">
        <v>47</v>
      </c>
      <c r="C46" s="52"/>
      <c r="D46" s="53"/>
      <c r="E46" s="54"/>
      <c r="F46" s="55"/>
      <c r="G46" s="41">
        <f t="shared" ref="G46:M46" si="11">SUM(G35:G45)</f>
        <v>1740000</v>
      </c>
      <c r="H46" s="41">
        <f t="shared" si="11"/>
        <v>11814.6</v>
      </c>
      <c r="I46" s="41">
        <f t="shared" si="11"/>
        <v>0</v>
      </c>
      <c r="J46" s="41">
        <f t="shared" si="11"/>
        <v>0</v>
      </c>
      <c r="K46" s="41">
        <f t="shared" si="11"/>
        <v>0</v>
      </c>
      <c r="L46" s="42">
        <f t="shared" si="11"/>
        <v>0</v>
      </c>
      <c r="M46" s="43">
        <f t="shared" si="11"/>
        <v>0</v>
      </c>
      <c r="N46" s="11">
        <f>M46/G46</f>
        <v>0</v>
      </c>
      <c r="O46" s="6"/>
    </row>
    <row r="47" spans="1:15" ht="21.95" customHeight="1">
      <c r="A47" s="20">
        <v>4</v>
      </c>
      <c r="B47" s="17" t="s">
        <v>48</v>
      </c>
      <c r="C47" s="20"/>
      <c r="D47" s="45"/>
      <c r="E47" s="21"/>
      <c r="F47" s="22"/>
      <c r="G47" s="21"/>
      <c r="H47" s="46"/>
      <c r="I47" s="21"/>
      <c r="J47" s="21"/>
      <c r="K47" s="21"/>
      <c r="L47" s="23"/>
      <c r="M47" s="24"/>
      <c r="N47" s="45"/>
      <c r="O47" s="7"/>
    </row>
    <row r="48" spans="1:15">
      <c r="A48" s="1">
        <v>4.0999999999999996</v>
      </c>
      <c r="B48" s="2" t="s">
        <v>49</v>
      </c>
      <c r="C48" s="8">
        <v>2.1</v>
      </c>
      <c r="D48" s="2" t="s">
        <v>45</v>
      </c>
      <c r="E48" s="3">
        <v>10000</v>
      </c>
      <c r="F48" s="4">
        <v>30</v>
      </c>
      <c r="G48" s="65">
        <f>E48*F48</f>
        <v>300000</v>
      </c>
      <c r="H48" s="65">
        <f>G48*$J$3</f>
        <v>2037</v>
      </c>
      <c r="I48" s="3"/>
      <c r="J48" s="3"/>
      <c r="K48" s="3"/>
      <c r="L48" s="9"/>
      <c r="M48" s="5"/>
      <c r="N48" s="13">
        <f>M48/G48</f>
        <v>0</v>
      </c>
      <c r="O48" s="2"/>
    </row>
    <row r="49" spans="1:15">
      <c r="A49" s="1">
        <v>4.2</v>
      </c>
      <c r="B49" s="2" t="s">
        <v>50</v>
      </c>
      <c r="C49" s="8">
        <v>3.2</v>
      </c>
      <c r="D49" s="2" t="s">
        <v>45</v>
      </c>
      <c r="E49" s="3">
        <v>100000</v>
      </c>
      <c r="F49" s="4">
        <v>2</v>
      </c>
      <c r="G49" s="65">
        <f>E49*F49</f>
        <v>200000</v>
      </c>
      <c r="H49" s="65">
        <f>G49*$J$3</f>
        <v>1358</v>
      </c>
      <c r="I49" s="3"/>
      <c r="J49" s="3"/>
      <c r="K49" s="3"/>
      <c r="L49" s="9"/>
      <c r="M49" s="5"/>
      <c r="N49" s="13">
        <f>M49/G49</f>
        <v>0</v>
      </c>
      <c r="O49" s="2"/>
    </row>
    <row r="50" spans="1:15">
      <c r="A50" s="1">
        <v>4.3</v>
      </c>
      <c r="B50" s="2" t="s">
        <v>51</v>
      </c>
      <c r="C50" s="8" t="s">
        <v>52</v>
      </c>
      <c r="D50" s="2" t="s">
        <v>45</v>
      </c>
      <c r="E50" s="3">
        <v>100000</v>
      </c>
      <c r="F50" s="4">
        <v>1</v>
      </c>
      <c r="G50" s="65">
        <f>E50*F50</f>
        <v>100000</v>
      </c>
      <c r="H50" s="65">
        <f>G50*$J$3</f>
        <v>679</v>
      </c>
      <c r="I50" s="3"/>
      <c r="J50" s="3"/>
      <c r="K50" s="3"/>
      <c r="L50" s="9"/>
      <c r="M50" s="5"/>
      <c r="N50" s="13">
        <f>M50/G50</f>
        <v>0</v>
      </c>
      <c r="O50" s="2"/>
    </row>
    <row r="51" spans="1:15">
      <c r="A51" s="1"/>
      <c r="B51" s="2"/>
      <c r="C51" s="8"/>
      <c r="D51" s="2"/>
      <c r="E51" s="3"/>
      <c r="F51" s="4"/>
      <c r="G51" s="65">
        <f t="shared" ref="G51:G57" si="12">E51*F51</f>
        <v>0</v>
      </c>
      <c r="H51" s="65">
        <f t="shared" ref="H51:H57" si="13">G51*$J$3</f>
        <v>0</v>
      </c>
      <c r="I51" s="3"/>
      <c r="J51" s="3"/>
      <c r="K51" s="3"/>
      <c r="L51" s="9"/>
      <c r="M51" s="5"/>
      <c r="N51" s="74" t="e">
        <f t="shared" ref="N51:N57" si="14">M51/G51</f>
        <v>#DIV/0!</v>
      </c>
      <c r="O51" s="2"/>
    </row>
    <row r="52" spans="1:15">
      <c r="A52" s="1"/>
      <c r="B52" s="2"/>
      <c r="C52" s="8"/>
      <c r="D52" s="2"/>
      <c r="E52" s="3"/>
      <c r="F52" s="4"/>
      <c r="G52" s="65">
        <f t="shared" si="12"/>
        <v>0</v>
      </c>
      <c r="H52" s="65">
        <f t="shared" si="13"/>
        <v>0</v>
      </c>
      <c r="I52" s="3"/>
      <c r="J52" s="3"/>
      <c r="K52" s="3"/>
      <c r="L52" s="9"/>
      <c r="M52" s="5"/>
      <c r="N52" s="74" t="e">
        <f t="shared" si="14"/>
        <v>#DIV/0!</v>
      </c>
      <c r="O52" s="2"/>
    </row>
    <row r="53" spans="1:15">
      <c r="A53" s="1"/>
      <c r="B53" s="2"/>
      <c r="C53" s="8"/>
      <c r="D53" s="2"/>
      <c r="E53" s="3"/>
      <c r="F53" s="4"/>
      <c r="G53" s="65">
        <f t="shared" si="12"/>
        <v>0</v>
      </c>
      <c r="H53" s="65">
        <f t="shared" si="13"/>
        <v>0</v>
      </c>
      <c r="I53" s="3"/>
      <c r="J53" s="3"/>
      <c r="K53" s="3"/>
      <c r="L53" s="9"/>
      <c r="M53" s="5"/>
      <c r="N53" s="74" t="e">
        <f t="shared" si="14"/>
        <v>#DIV/0!</v>
      </c>
      <c r="O53" s="2"/>
    </row>
    <row r="54" spans="1:15">
      <c r="A54" s="1"/>
      <c r="B54" s="2"/>
      <c r="C54" s="8"/>
      <c r="D54" s="2"/>
      <c r="E54" s="3"/>
      <c r="F54" s="4"/>
      <c r="G54" s="65">
        <f t="shared" si="12"/>
        <v>0</v>
      </c>
      <c r="H54" s="65">
        <f t="shared" si="13"/>
        <v>0</v>
      </c>
      <c r="I54" s="3"/>
      <c r="J54" s="3"/>
      <c r="K54" s="3"/>
      <c r="L54" s="9"/>
      <c r="M54" s="5"/>
      <c r="N54" s="74" t="e">
        <f t="shared" si="14"/>
        <v>#DIV/0!</v>
      </c>
      <c r="O54" s="2"/>
    </row>
    <row r="55" spans="1:15">
      <c r="A55" s="1"/>
      <c r="B55" s="2"/>
      <c r="C55" s="8"/>
      <c r="D55" s="2"/>
      <c r="E55" s="3"/>
      <c r="F55" s="4"/>
      <c r="G55" s="65">
        <f t="shared" si="12"/>
        <v>0</v>
      </c>
      <c r="H55" s="65">
        <f t="shared" si="13"/>
        <v>0</v>
      </c>
      <c r="I55" s="3"/>
      <c r="J55" s="3"/>
      <c r="K55" s="3"/>
      <c r="L55" s="9"/>
      <c r="M55" s="5"/>
      <c r="N55" s="74" t="e">
        <f t="shared" si="14"/>
        <v>#DIV/0!</v>
      </c>
      <c r="O55" s="2"/>
    </row>
    <row r="56" spans="1:15">
      <c r="A56" s="1"/>
      <c r="B56" s="2"/>
      <c r="C56" s="8"/>
      <c r="D56" s="2"/>
      <c r="E56" s="3"/>
      <c r="F56" s="4"/>
      <c r="G56" s="65">
        <f t="shared" si="12"/>
        <v>0</v>
      </c>
      <c r="H56" s="65">
        <f t="shared" si="13"/>
        <v>0</v>
      </c>
      <c r="I56" s="3"/>
      <c r="J56" s="3"/>
      <c r="K56" s="3"/>
      <c r="L56" s="9"/>
      <c r="M56" s="5"/>
      <c r="N56" s="74" t="e">
        <f t="shared" si="14"/>
        <v>#DIV/0!</v>
      </c>
      <c r="O56" s="2"/>
    </row>
    <row r="57" spans="1:15">
      <c r="A57" s="1"/>
      <c r="B57" s="2"/>
      <c r="C57" s="8"/>
      <c r="D57" s="2"/>
      <c r="E57" s="3"/>
      <c r="F57" s="4"/>
      <c r="G57" s="65">
        <f t="shared" si="12"/>
        <v>0</v>
      </c>
      <c r="H57" s="65">
        <f t="shared" si="13"/>
        <v>0</v>
      </c>
      <c r="I57" s="3"/>
      <c r="J57" s="3"/>
      <c r="K57" s="3"/>
      <c r="L57" s="9"/>
      <c r="M57" s="5"/>
      <c r="N57" s="74" t="e">
        <f t="shared" si="14"/>
        <v>#DIV/0!</v>
      </c>
      <c r="O57" s="2"/>
    </row>
    <row r="58" spans="1:15" ht="21.95" customHeight="1">
      <c r="A58" s="50"/>
      <c r="B58" s="51" t="s">
        <v>53</v>
      </c>
      <c r="C58" s="52"/>
      <c r="D58" s="53"/>
      <c r="E58" s="54"/>
      <c r="F58" s="55"/>
      <c r="G58" s="41">
        <f t="shared" ref="G58:M58" si="15">SUM(G48:G57)</f>
        <v>600000</v>
      </c>
      <c r="H58" s="41">
        <f t="shared" si="15"/>
        <v>4074</v>
      </c>
      <c r="I58" s="41">
        <f t="shared" si="15"/>
        <v>0</v>
      </c>
      <c r="J58" s="41">
        <f t="shared" si="15"/>
        <v>0</v>
      </c>
      <c r="K58" s="41">
        <f t="shared" si="15"/>
        <v>0</v>
      </c>
      <c r="L58" s="42">
        <f t="shared" si="15"/>
        <v>0</v>
      </c>
      <c r="M58" s="43">
        <f t="shared" si="15"/>
        <v>0</v>
      </c>
      <c r="N58" s="11">
        <f>M58/G58</f>
        <v>0</v>
      </c>
      <c r="O58" s="56"/>
    </row>
    <row r="59" spans="1:15" ht="21.95" customHeight="1">
      <c r="A59" s="44">
        <v>5</v>
      </c>
      <c r="B59" s="38" t="s">
        <v>54</v>
      </c>
      <c r="C59" s="44"/>
      <c r="D59" s="45"/>
      <c r="E59" s="46"/>
      <c r="F59" s="47"/>
      <c r="G59" s="46"/>
      <c r="H59" s="46"/>
      <c r="I59" s="46"/>
      <c r="J59" s="46"/>
      <c r="K59" s="46"/>
      <c r="L59" s="48"/>
      <c r="M59" s="49"/>
      <c r="N59" s="45"/>
      <c r="O59" s="45"/>
    </row>
    <row r="60" spans="1:15">
      <c r="A60" s="1">
        <v>5.0999999999999996</v>
      </c>
      <c r="B60" s="2" t="s">
        <v>55</v>
      </c>
      <c r="C60" s="8">
        <v>1.1000000000000001</v>
      </c>
      <c r="D60" s="2" t="s">
        <v>56</v>
      </c>
      <c r="E60" s="3">
        <v>2000</v>
      </c>
      <c r="F60" s="4">
        <v>100</v>
      </c>
      <c r="G60" s="65">
        <f>E60*F60</f>
        <v>200000</v>
      </c>
      <c r="H60" s="65">
        <f>G60*$J$3</f>
        <v>1358</v>
      </c>
      <c r="I60" s="3"/>
      <c r="J60" s="3"/>
      <c r="K60" s="3"/>
      <c r="L60" s="9"/>
      <c r="M60" s="5"/>
      <c r="N60" s="13">
        <f>M60/G60</f>
        <v>0</v>
      </c>
      <c r="O60" s="2"/>
    </row>
    <row r="61" spans="1:15">
      <c r="A61" s="1">
        <v>5.2</v>
      </c>
      <c r="B61" s="2" t="s">
        <v>57</v>
      </c>
      <c r="C61" s="8">
        <v>2.2000000000000002</v>
      </c>
      <c r="D61" s="2" t="s">
        <v>25</v>
      </c>
      <c r="E61" s="3">
        <v>10000</v>
      </c>
      <c r="F61" s="4">
        <v>12</v>
      </c>
      <c r="G61" s="65">
        <f t="shared" ref="G61:G69" si="16">E61*F61</f>
        <v>120000</v>
      </c>
      <c r="H61" s="65">
        <f>G61*$J$3</f>
        <v>814.8</v>
      </c>
      <c r="I61" s="3"/>
      <c r="J61" s="3"/>
      <c r="K61" s="3"/>
      <c r="L61" s="9"/>
      <c r="M61" s="5"/>
      <c r="N61" s="13">
        <f>M61/G61</f>
        <v>0</v>
      </c>
      <c r="O61" s="2"/>
    </row>
    <row r="62" spans="1:15">
      <c r="A62" s="1">
        <v>5.3</v>
      </c>
      <c r="B62" s="2" t="s">
        <v>58</v>
      </c>
      <c r="C62" s="8">
        <v>3.1</v>
      </c>
      <c r="D62" s="2" t="s">
        <v>38</v>
      </c>
      <c r="E62" s="3">
        <v>750000</v>
      </c>
      <c r="F62" s="4">
        <v>1</v>
      </c>
      <c r="G62" s="65">
        <f t="shared" si="16"/>
        <v>750000</v>
      </c>
      <c r="H62" s="65">
        <f>G62*$J$3</f>
        <v>5092.5</v>
      </c>
      <c r="I62" s="3"/>
      <c r="J62" s="3"/>
      <c r="K62" s="3"/>
      <c r="L62" s="9"/>
      <c r="M62" s="5"/>
      <c r="N62" s="13">
        <f>M62/G62</f>
        <v>0</v>
      </c>
      <c r="O62" s="2"/>
    </row>
    <row r="63" spans="1:15">
      <c r="A63" s="1"/>
      <c r="B63" s="2"/>
      <c r="C63" s="8"/>
      <c r="D63" s="2"/>
      <c r="E63" s="3"/>
      <c r="F63" s="4"/>
      <c r="G63" s="65">
        <f t="shared" si="16"/>
        <v>0</v>
      </c>
      <c r="H63" s="65">
        <f t="shared" ref="H63:H69" si="17">G63*$J$3</f>
        <v>0</v>
      </c>
      <c r="I63" s="3"/>
      <c r="J63" s="3"/>
      <c r="K63" s="3"/>
      <c r="L63" s="9"/>
      <c r="M63" s="5"/>
      <c r="N63" s="74" t="e">
        <f t="shared" ref="N63:N69" si="18">M63/G63</f>
        <v>#DIV/0!</v>
      </c>
      <c r="O63" s="2"/>
    </row>
    <row r="64" spans="1:15">
      <c r="A64" s="1"/>
      <c r="B64" s="2"/>
      <c r="C64" s="8"/>
      <c r="D64" s="2"/>
      <c r="E64" s="3"/>
      <c r="F64" s="4"/>
      <c r="G64" s="65">
        <f t="shared" si="16"/>
        <v>0</v>
      </c>
      <c r="H64" s="65">
        <f t="shared" si="17"/>
        <v>0</v>
      </c>
      <c r="I64" s="3"/>
      <c r="J64" s="3"/>
      <c r="K64" s="3"/>
      <c r="L64" s="9"/>
      <c r="M64" s="5"/>
      <c r="N64" s="74" t="e">
        <f t="shared" si="18"/>
        <v>#DIV/0!</v>
      </c>
      <c r="O64" s="2"/>
    </row>
    <row r="65" spans="1:15">
      <c r="A65" s="1"/>
      <c r="B65" s="2"/>
      <c r="C65" s="8"/>
      <c r="D65" s="2"/>
      <c r="E65" s="3"/>
      <c r="F65" s="4"/>
      <c r="G65" s="65">
        <f t="shared" si="16"/>
        <v>0</v>
      </c>
      <c r="H65" s="65">
        <f t="shared" si="17"/>
        <v>0</v>
      </c>
      <c r="I65" s="3"/>
      <c r="J65" s="3"/>
      <c r="K65" s="3"/>
      <c r="L65" s="9"/>
      <c r="M65" s="5"/>
      <c r="N65" s="74" t="e">
        <f t="shared" si="18"/>
        <v>#DIV/0!</v>
      </c>
      <c r="O65" s="2"/>
    </row>
    <row r="66" spans="1:15">
      <c r="A66" s="1"/>
      <c r="B66" s="2"/>
      <c r="C66" s="8"/>
      <c r="D66" s="2"/>
      <c r="E66" s="3"/>
      <c r="F66" s="4"/>
      <c r="G66" s="65">
        <f t="shared" si="16"/>
        <v>0</v>
      </c>
      <c r="H66" s="65">
        <f t="shared" si="17"/>
        <v>0</v>
      </c>
      <c r="I66" s="3"/>
      <c r="J66" s="3"/>
      <c r="K66" s="3"/>
      <c r="L66" s="9"/>
      <c r="M66" s="5"/>
      <c r="N66" s="74" t="e">
        <f t="shared" si="18"/>
        <v>#DIV/0!</v>
      </c>
      <c r="O66" s="2"/>
    </row>
    <row r="67" spans="1:15">
      <c r="A67" s="1"/>
      <c r="B67" s="2"/>
      <c r="C67" s="8"/>
      <c r="D67" s="2"/>
      <c r="E67" s="3"/>
      <c r="F67" s="4"/>
      <c r="G67" s="65">
        <f t="shared" si="16"/>
        <v>0</v>
      </c>
      <c r="H67" s="65">
        <f t="shared" si="17"/>
        <v>0</v>
      </c>
      <c r="I67" s="3"/>
      <c r="J67" s="3"/>
      <c r="K67" s="3"/>
      <c r="L67" s="9"/>
      <c r="M67" s="5"/>
      <c r="N67" s="74" t="e">
        <f t="shared" si="18"/>
        <v>#DIV/0!</v>
      </c>
      <c r="O67" s="2"/>
    </row>
    <row r="68" spans="1:15">
      <c r="A68" s="1"/>
      <c r="B68" s="2"/>
      <c r="C68" s="8"/>
      <c r="D68" s="2"/>
      <c r="E68" s="3"/>
      <c r="F68" s="4"/>
      <c r="G68" s="65">
        <f t="shared" si="16"/>
        <v>0</v>
      </c>
      <c r="H68" s="65">
        <f t="shared" si="17"/>
        <v>0</v>
      </c>
      <c r="I68" s="3"/>
      <c r="J68" s="3"/>
      <c r="K68" s="3"/>
      <c r="L68" s="9"/>
      <c r="M68" s="5"/>
      <c r="N68" s="74" t="e">
        <f t="shared" si="18"/>
        <v>#DIV/0!</v>
      </c>
      <c r="O68" s="2"/>
    </row>
    <row r="69" spans="1:15">
      <c r="A69" s="1"/>
      <c r="B69" s="2"/>
      <c r="C69" s="8"/>
      <c r="D69" s="2"/>
      <c r="E69" s="3"/>
      <c r="F69" s="4"/>
      <c r="G69" s="65">
        <f t="shared" si="16"/>
        <v>0</v>
      </c>
      <c r="H69" s="65">
        <f t="shared" si="17"/>
        <v>0</v>
      </c>
      <c r="I69" s="3"/>
      <c r="J69" s="3"/>
      <c r="K69" s="3"/>
      <c r="L69" s="9"/>
      <c r="M69" s="5"/>
      <c r="N69" s="74" t="e">
        <f t="shared" si="18"/>
        <v>#DIV/0!</v>
      </c>
      <c r="O69" s="2"/>
    </row>
    <row r="70" spans="1:15" ht="21.95" customHeight="1">
      <c r="A70" s="50"/>
      <c r="B70" s="51" t="s">
        <v>59</v>
      </c>
      <c r="C70" s="52"/>
      <c r="D70" s="53"/>
      <c r="E70" s="54"/>
      <c r="F70" s="55"/>
      <c r="G70" s="41">
        <f t="shared" ref="G70:M70" si="19">SUM(G60:G69)</f>
        <v>1070000</v>
      </c>
      <c r="H70" s="41">
        <f t="shared" si="19"/>
        <v>7265.3</v>
      </c>
      <c r="I70" s="41">
        <f t="shared" si="19"/>
        <v>0</v>
      </c>
      <c r="J70" s="41">
        <f t="shared" si="19"/>
        <v>0</v>
      </c>
      <c r="K70" s="41">
        <f t="shared" si="19"/>
        <v>0</v>
      </c>
      <c r="L70" s="42">
        <f t="shared" si="19"/>
        <v>0</v>
      </c>
      <c r="M70" s="43">
        <f t="shared" si="19"/>
        <v>0</v>
      </c>
      <c r="N70" s="11">
        <f>M70/G70</f>
        <v>0</v>
      </c>
      <c r="O70" s="56"/>
    </row>
    <row r="71" spans="1:15" ht="21.95" customHeight="1">
      <c r="A71" s="44">
        <v>6</v>
      </c>
      <c r="B71" s="38" t="s">
        <v>60</v>
      </c>
      <c r="C71" s="44"/>
      <c r="D71" s="45"/>
      <c r="E71" s="46"/>
      <c r="F71" s="47"/>
      <c r="G71" s="46"/>
      <c r="H71" s="46"/>
      <c r="I71" s="46"/>
      <c r="J71" s="46"/>
      <c r="K71" s="46"/>
      <c r="L71" s="48"/>
      <c r="M71" s="49"/>
      <c r="N71" s="45"/>
      <c r="O71" s="45"/>
    </row>
    <row r="72" spans="1:15">
      <c r="A72" s="1">
        <v>6.1</v>
      </c>
      <c r="B72" s="2"/>
      <c r="C72" s="8">
        <v>2.1</v>
      </c>
      <c r="D72" s="2" t="s">
        <v>45</v>
      </c>
      <c r="E72" s="3">
        <v>1000</v>
      </c>
      <c r="F72" s="4">
        <v>1</v>
      </c>
      <c r="G72" s="65">
        <f>E72*F72</f>
        <v>1000</v>
      </c>
      <c r="H72" s="65">
        <f>G72*$J$3</f>
        <v>6.79</v>
      </c>
      <c r="I72" s="3"/>
      <c r="J72" s="3"/>
      <c r="K72" s="3"/>
      <c r="L72" s="9"/>
      <c r="M72" s="5"/>
      <c r="N72" s="13">
        <f>M72/G72</f>
        <v>0</v>
      </c>
      <c r="O72" s="2"/>
    </row>
    <row r="73" spans="1:15">
      <c r="A73" s="1">
        <v>6.2</v>
      </c>
      <c r="B73" s="2"/>
      <c r="C73" s="8"/>
      <c r="D73" s="2"/>
      <c r="E73" s="3">
        <v>3000</v>
      </c>
      <c r="F73" s="4">
        <v>2</v>
      </c>
      <c r="G73" s="65">
        <f>E73*F73</f>
        <v>6000</v>
      </c>
      <c r="H73" s="65">
        <f t="shared" ref="H73:H81" si="20">G73*$J$3</f>
        <v>40.74</v>
      </c>
      <c r="I73" s="3"/>
      <c r="J73" s="3"/>
      <c r="K73" s="3"/>
      <c r="L73" s="9"/>
      <c r="M73" s="5"/>
      <c r="N73" s="13">
        <f>M73/G73</f>
        <v>0</v>
      </c>
      <c r="O73" s="2"/>
    </row>
    <row r="74" spans="1:15">
      <c r="A74" s="1">
        <v>6.3</v>
      </c>
      <c r="B74" s="2"/>
      <c r="C74" s="8"/>
      <c r="D74" s="2"/>
      <c r="E74" s="3"/>
      <c r="F74" s="4"/>
      <c r="G74" s="65">
        <f t="shared" ref="G74:G81" si="21">E74*F74</f>
        <v>0</v>
      </c>
      <c r="H74" s="65">
        <f>G81*$J$3</f>
        <v>0</v>
      </c>
      <c r="I74" s="3"/>
      <c r="J74" s="3"/>
      <c r="K74" s="3"/>
      <c r="L74" s="9"/>
      <c r="M74" s="5"/>
      <c r="N74" s="74" t="e">
        <f>M74/G81</f>
        <v>#DIV/0!</v>
      </c>
      <c r="O74" s="2"/>
    </row>
    <row r="75" spans="1:15">
      <c r="A75" s="1"/>
      <c r="B75" s="2"/>
      <c r="C75" s="8"/>
      <c r="D75" s="2"/>
      <c r="E75" s="3"/>
      <c r="F75" s="4"/>
      <c r="G75" s="65">
        <f t="shared" si="21"/>
        <v>0</v>
      </c>
      <c r="H75" s="65">
        <f t="shared" si="20"/>
        <v>0</v>
      </c>
      <c r="I75" s="3"/>
      <c r="J75" s="3"/>
      <c r="K75" s="3"/>
      <c r="L75" s="9"/>
      <c r="M75" s="5"/>
      <c r="N75" s="74" t="e">
        <f t="shared" ref="N75:N80" si="22">M75/G75</f>
        <v>#DIV/0!</v>
      </c>
      <c r="O75" s="2"/>
    </row>
    <row r="76" spans="1:15">
      <c r="A76" s="1"/>
      <c r="B76" s="2"/>
      <c r="C76" s="8"/>
      <c r="D76" s="2"/>
      <c r="E76" s="3"/>
      <c r="F76" s="4"/>
      <c r="G76" s="65">
        <f t="shared" si="21"/>
        <v>0</v>
      </c>
      <c r="H76" s="65">
        <f t="shared" si="20"/>
        <v>0</v>
      </c>
      <c r="I76" s="3"/>
      <c r="J76" s="3"/>
      <c r="K76" s="3"/>
      <c r="L76" s="9"/>
      <c r="M76" s="5"/>
      <c r="N76" s="74" t="e">
        <f t="shared" si="22"/>
        <v>#DIV/0!</v>
      </c>
      <c r="O76" s="2"/>
    </row>
    <row r="77" spans="1:15">
      <c r="A77" s="1"/>
      <c r="B77" s="2"/>
      <c r="C77" s="8"/>
      <c r="D77" s="2"/>
      <c r="E77" s="3"/>
      <c r="F77" s="4"/>
      <c r="G77" s="65">
        <f t="shared" si="21"/>
        <v>0</v>
      </c>
      <c r="H77" s="65">
        <f t="shared" si="20"/>
        <v>0</v>
      </c>
      <c r="I77" s="3"/>
      <c r="J77" s="3"/>
      <c r="K77" s="3"/>
      <c r="L77" s="9"/>
      <c r="M77" s="5"/>
      <c r="N77" s="74" t="e">
        <f t="shared" si="22"/>
        <v>#DIV/0!</v>
      </c>
      <c r="O77" s="2"/>
    </row>
    <row r="78" spans="1:15">
      <c r="A78" s="1"/>
      <c r="B78" s="2"/>
      <c r="C78" s="8"/>
      <c r="D78" s="2"/>
      <c r="E78" s="3"/>
      <c r="F78" s="4"/>
      <c r="G78" s="65">
        <f t="shared" si="21"/>
        <v>0</v>
      </c>
      <c r="H78" s="65">
        <f t="shared" si="20"/>
        <v>0</v>
      </c>
      <c r="I78" s="3"/>
      <c r="J78" s="3"/>
      <c r="K78" s="3"/>
      <c r="L78" s="9"/>
      <c r="M78" s="5"/>
      <c r="N78" s="74" t="e">
        <f t="shared" si="22"/>
        <v>#DIV/0!</v>
      </c>
      <c r="O78" s="2"/>
    </row>
    <row r="79" spans="1:15">
      <c r="A79" s="1"/>
      <c r="B79" s="2"/>
      <c r="C79" s="8"/>
      <c r="D79" s="2"/>
      <c r="E79" s="3"/>
      <c r="F79" s="4"/>
      <c r="G79" s="65">
        <f t="shared" si="21"/>
        <v>0</v>
      </c>
      <c r="H79" s="65">
        <f t="shared" si="20"/>
        <v>0</v>
      </c>
      <c r="I79" s="3"/>
      <c r="J79" s="3"/>
      <c r="K79" s="3"/>
      <c r="L79" s="9"/>
      <c r="M79" s="5"/>
      <c r="N79" s="74" t="e">
        <f t="shared" si="22"/>
        <v>#DIV/0!</v>
      </c>
      <c r="O79" s="2"/>
    </row>
    <row r="80" spans="1:15">
      <c r="A80" s="1"/>
      <c r="B80" s="2"/>
      <c r="C80" s="8"/>
      <c r="D80" s="2"/>
      <c r="E80" s="3"/>
      <c r="F80" s="4"/>
      <c r="G80" s="65">
        <f t="shared" si="21"/>
        <v>0</v>
      </c>
      <c r="H80" s="65">
        <f t="shared" si="20"/>
        <v>0</v>
      </c>
      <c r="I80" s="3"/>
      <c r="J80" s="3"/>
      <c r="K80" s="3"/>
      <c r="L80" s="9"/>
      <c r="M80" s="5"/>
      <c r="N80" s="74" t="e">
        <f t="shared" si="22"/>
        <v>#DIV/0!</v>
      </c>
      <c r="O80" s="2"/>
    </row>
    <row r="81" spans="1:17">
      <c r="A81" s="1"/>
      <c r="B81" s="2"/>
      <c r="C81" s="8"/>
      <c r="D81" s="2"/>
      <c r="E81" s="3"/>
      <c r="F81" s="4"/>
      <c r="G81" s="65">
        <f t="shared" si="21"/>
        <v>0</v>
      </c>
      <c r="H81" s="65">
        <f t="shared" si="20"/>
        <v>0</v>
      </c>
      <c r="I81" s="3"/>
      <c r="J81" s="3"/>
      <c r="K81" s="3"/>
      <c r="L81" s="9"/>
      <c r="M81" s="5"/>
      <c r="N81" s="74" t="e">
        <f>M81/G81</f>
        <v>#DIV/0!</v>
      </c>
      <c r="O81" s="2"/>
    </row>
    <row r="82" spans="1:17" ht="21.95" customHeight="1">
      <c r="A82" s="50"/>
      <c r="B82" s="51" t="s">
        <v>61</v>
      </c>
      <c r="C82" s="52"/>
      <c r="D82" s="53"/>
      <c r="E82" s="54"/>
      <c r="F82" s="55"/>
      <c r="G82" s="41">
        <f>SUM(G72:G81)</f>
        <v>7000</v>
      </c>
      <c r="H82" s="57">
        <f t="shared" ref="H82:M82" si="23">SUM(H72:H81)</f>
        <v>47.53</v>
      </c>
      <c r="I82" s="57">
        <f t="shared" si="23"/>
        <v>0</v>
      </c>
      <c r="J82" s="57">
        <f t="shared" si="23"/>
        <v>0</v>
      </c>
      <c r="K82" s="57">
        <f t="shared" si="23"/>
        <v>0</v>
      </c>
      <c r="L82" s="58">
        <f t="shared" si="23"/>
        <v>0</v>
      </c>
      <c r="M82" s="43">
        <f t="shared" si="23"/>
        <v>0</v>
      </c>
      <c r="N82" s="11">
        <f>M82/G82</f>
        <v>0</v>
      </c>
      <c r="O82" s="56"/>
    </row>
    <row r="83" spans="1:17" ht="21.95" customHeight="1">
      <c r="A83" s="44">
        <v>7</v>
      </c>
      <c r="B83" s="38" t="s">
        <v>62</v>
      </c>
      <c r="C83" s="44"/>
      <c r="D83" s="45"/>
      <c r="E83" s="46"/>
      <c r="F83" s="47"/>
      <c r="G83" s="46"/>
      <c r="H83" s="46"/>
      <c r="I83" s="46"/>
      <c r="J83" s="46"/>
      <c r="K83" s="46"/>
      <c r="L83" s="48"/>
      <c r="M83" s="49"/>
      <c r="N83" s="45"/>
      <c r="O83" s="45"/>
    </row>
    <row r="84" spans="1:17">
      <c r="A84" s="1">
        <v>7.1</v>
      </c>
      <c r="B84" s="2" t="s">
        <v>63</v>
      </c>
      <c r="C84" s="8">
        <v>2.1</v>
      </c>
      <c r="D84" s="2" t="s">
        <v>42</v>
      </c>
      <c r="E84" s="3">
        <v>40000</v>
      </c>
      <c r="F84" s="4">
        <v>12</v>
      </c>
      <c r="G84" s="66">
        <f>E84*F84</f>
        <v>480000</v>
      </c>
      <c r="H84" s="65">
        <f>G84*$J$3</f>
        <v>3259.2</v>
      </c>
      <c r="I84" s="3"/>
      <c r="J84" s="3"/>
      <c r="K84" s="3"/>
      <c r="L84" s="9"/>
      <c r="M84" s="5"/>
      <c r="N84" s="13">
        <f>M84/G84</f>
        <v>0</v>
      </c>
      <c r="O84" s="2"/>
    </row>
    <row r="85" spans="1:17">
      <c r="A85" s="1">
        <v>7.2</v>
      </c>
      <c r="B85" s="2" t="s">
        <v>64</v>
      </c>
      <c r="C85" s="8">
        <v>2.2000000000000002</v>
      </c>
      <c r="D85" s="2" t="s">
        <v>42</v>
      </c>
      <c r="E85" s="3">
        <v>25000</v>
      </c>
      <c r="F85" s="4">
        <v>12</v>
      </c>
      <c r="G85" s="66">
        <f t="shared" ref="G85:G94" si="24">E85*F85</f>
        <v>300000</v>
      </c>
      <c r="H85" s="65">
        <f>G85*$J$3</f>
        <v>2037</v>
      </c>
      <c r="I85" s="3"/>
      <c r="J85" s="3"/>
      <c r="K85" s="3"/>
      <c r="L85" s="9"/>
      <c r="M85" s="5"/>
      <c r="N85" s="13">
        <f>M85/G85</f>
        <v>0</v>
      </c>
      <c r="O85" s="2"/>
    </row>
    <row r="86" spans="1:17">
      <c r="A86" s="1">
        <v>7.3</v>
      </c>
      <c r="B86" s="2" t="s">
        <v>65</v>
      </c>
      <c r="C86" s="8">
        <v>2.5</v>
      </c>
      <c r="D86" s="2" t="s">
        <v>42</v>
      </c>
      <c r="E86" s="3">
        <v>10000</v>
      </c>
      <c r="F86" s="4">
        <v>12</v>
      </c>
      <c r="G86" s="66">
        <f t="shared" si="24"/>
        <v>120000</v>
      </c>
      <c r="H86" s="65">
        <f>G86*$J$3</f>
        <v>814.8</v>
      </c>
      <c r="I86" s="3"/>
      <c r="J86" s="3"/>
      <c r="K86" s="3"/>
      <c r="L86" s="9"/>
      <c r="M86" s="5"/>
      <c r="N86" s="13">
        <f>M86/G86</f>
        <v>0</v>
      </c>
      <c r="O86" s="2"/>
    </row>
    <row r="87" spans="1:17">
      <c r="A87" s="1">
        <v>7.4</v>
      </c>
      <c r="B87" s="2" t="s">
        <v>66</v>
      </c>
      <c r="C87" s="8">
        <v>2.2999999999999998</v>
      </c>
      <c r="D87" s="2" t="s">
        <v>42</v>
      </c>
      <c r="E87" s="3">
        <v>8000</v>
      </c>
      <c r="F87" s="4">
        <v>12</v>
      </c>
      <c r="G87" s="66">
        <f t="shared" si="24"/>
        <v>96000</v>
      </c>
      <c r="H87" s="65">
        <f>G87*$J$3</f>
        <v>651.84</v>
      </c>
      <c r="I87" s="3"/>
      <c r="J87" s="3"/>
      <c r="K87" s="3"/>
      <c r="L87" s="9"/>
      <c r="M87" s="5"/>
      <c r="N87" s="13">
        <f>M87/G87</f>
        <v>0</v>
      </c>
      <c r="O87" s="2"/>
    </row>
    <row r="88" spans="1:17">
      <c r="A88" s="1">
        <v>7.5</v>
      </c>
      <c r="B88" s="2" t="s">
        <v>67</v>
      </c>
      <c r="C88" s="8">
        <v>2.1</v>
      </c>
      <c r="D88" s="2" t="s">
        <v>35</v>
      </c>
      <c r="E88" s="3">
        <v>50000</v>
      </c>
      <c r="F88" s="4"/>
      <c r="G88" s="66">
        <f t="shared" si="24"/>
        <v>0</v>
      </c>
      <c r="H88" s="65">
        <f>G88*$J$3</f>
        <v>0</v>
      </c>
      <c r="I88" s="3"/>
      <c r="J88" s="3"/>
      <c r="K88" s="3"/>
      <c r="L88" s="9"/>
      <c r="M88" s="5"/>
      <c r="N88" s="74" t="e">
        <f>M88/G88</f>
        <v>#DIV/0!</v>
      </c>
      <c r="O88" s="2"/>
    </row>
    <row r="89" spans="1:17">
      <c r="A89" s="1"/>
      <c r="B89" s="2"/>
      <c r="C89" s="8"/>
      <c r="D89" s="2"/>
      <c r="E89" s="3"/>
      <c r="F89" s="4"/>
      <c r="G89" s="66">
        <f t="shared" si="24"/>
        <v>0</v>
      </c>
      <c r="H89" s="65">
        <f t="shared" ref="H89:H94" si="25">G89*$J$3</f>
        <v>0</v>
      </c>
      <c r="I89" s="3"/>
      <c r="J89" s="3"/>
      <c r="K89" s="3"/>
      <c r="L89" s="9"/>
      <c r="M89" s="5"/>
      <c r="N89" s="74" t="e">
        <f t="shared" ref="N89:N94" si="26">M89/G89</f>
        <v>#DIV/0!</v>
      </c>
      <c r="O89" s="2"/>
    </row>
    <row r="90" spans="1:17">
      <c r="A90" s="1"/>
      <c r="B90" s="2"/>
      <c r="C90" s="8"/>
      <c r="D90" s="2"/>
      <c r="E90" s="3"/>
      <c r="F90" s="4"/>
      <c r="G90" s="66">
        <f t="shared" si="24"/>
        <v>0</v>
      </c>
      <c r="H90" s="65">
        <f t="shared" si="25"/>
        <v>0</v>
      </c>
      <c r="I90" s="3"/>
      <c r="J90" s="3"/>
      <c r="K90" s="3"/>
      <c r="L90" s="9"/>
      <c r="M90" s="5"/>
      <c r="N90" s="74" t="e">
        <f t="shared" si="26"/>
        <v>#DIV/0!</v>
      </c>
      <c r="O90" s="2"/>
    </row>
    <row r="91" spans="1:17">
      <c r="A91" s="1"/>
      <c r="B91" s="2"/>
      <c r="C91" s="8"/>
      <c r="D91" s="2"/>
      <c r="E91" s="3"/>
      <c r="F91" s="4"/>
      <c r="G91" s="66">
        <f t="shared" si="24"/>
        <v>0</v>
      </c>
      <c r="H91" s="65">
        <f t="shared" si="25"/>
        <v>0</v>
      </c>
      <c r="I91" s="3"/>
      <c r="J91" s="3"/>
      <c r="K91" s="3"/>
      <c r="L91" s="9"/>
      <c r="M91" s="5"/>
      <c r="N91" s="74" t="e">
        <f t="shared" si="26"/>
        <v>#DIV/0!</v>
      </c>
      <c r="O91" s="2"/>
    </row>
    <row r="92" spans="1:17">
      <c r="A92" s="1"/>
      <c r="B92" s="2"/>
      <c r="C92" s="8"/>
      <c r="D92" s="2"/>
      <c r="E92" s="3"/>
      <c r="F92" s="4"/>
      <c r="G92" s="66">
        <f t="shared" si="24"/>
        <v>0</v>
      </c>
      <c r="H92" s="65">
        <f t="shared" si="25"/>
        <v>0</v>
      </c>
      <c r="I92" s="3"/>
      <c r="J92" s="3"/>
      <c r="K92" s="3"/>
      <c r="L92" s="9"/>
      <c r="M92" s="5"/>
      <c r="N92" s="74" t="e">
        <f t="shared" si="26"/>
        <v>#DIV/0!</v>
      </c>
      <c r="O92" s="2"/>
    </row>
    <row r="93" spans="1:17">
      <c r="A93" s="1"/>
      <c r="B93" s="2"/>
      <c r="C93" s="8"/>
      <c r="D93" s="2"/>
      <c r="E93" s="3"/>
      <c r="F93" s="4"/>
      <c r="G93" s="66">
        <f t="shared" si="24"/>
        <v>0</v>
      </c>
      <c r="H93" s="65">
        <f t="shared" si="25"/>
        <v>0</v>
      </c>
      <c r="I93" s="3"/>
      <c r="J93" s="3"/>
      <c r="K93" s="3"/>
      <c r="L93" s="9"/>
      <c r="M93" s="5"/>
      <c r="N93" s="74" t="e">
        <f t="shared" si="26"/>
        <v>#DIV/0!</v>
      </c>
      <c r="O93" s="2"/>
    </row>
    <row r="94" spans="1:17">
      <c r="A94" s="1"/>
      <c r="B94" s="2"/>
      <c r="C94" s="8"/>
      <c r="D94" s="2"/>
      <c r="E94" s="3"/>
      <c r="F94" s="4"/>
      <c r="G94" s="66">
        <f t="shared" si="24"/>
        <v>0</v>
      </c>
      <c r="H94" s="65">
        <f t="shared" si="25"/>
        <v>0</v>
      </c>
      <c r="I94" s="3"/>
      <c r="J94" s="3"/>
      <c r="K94" s="3"/>
      <c r="L94" s="9"/>
      <c r="M94" s="5"/>
      <c r="N94" s="74" t="e">
        <f t="shared" si="26"/>
        <v>#DIV/0!</v>
      </c>
      <c r="O94" s="2"/>
    </row>
    <row r="95" spans="1:17" ht="21.95" customHeight="1">
      <c r="A95" s="50"/>
      <c r="B95" s="51" t="s">
        <v>68</v>
      </c>
      <c r="C95" s="52"/>
      <c r="D95" s="53"/>
      <c r="E95" s="54"/>
      <c r="F95" s="55"/>
      <c r="G95" s="41">
        <f t="shared" ref="G95:M95" si="27">SUM(G84:G94)</f>
        <v>996000</v>
      </c>
      <c r="H95" s="41">
        <f t="shared" si="27"/>
        <v>6762.84</v>
      </c>
      <c r="I95" s="41">
        <f t="shared" si="27"/>
        <v>0</v>
      </c>
      <c r="J95" s="41">
        <f t="shared" si="27"/>
        <v>0</v>
      </c>
      <c r="K95" s="41">
        <f t="shared" si="27"/>
        <v>0</v>
      </c>
      <c r="L95" s="42">
        <f t="shared" si="27"/>
        <v>0</v>
      </c>
      <c r="M95" s="43">
        <f t="shared" si="27"/>
        <v>0</v>
      </c>
      <c r="N95" s="11">
        <f>M95/G95</f>
        <v>0</v>
      </c>
      <c r="O95" s="56"/>
      <c r="P95" s="25"/>
      <c r="Q95" s="25"/>
    </row>
    <row r="96" spans="1:17" ht="24.95" customHeight="1">
      <c r="A96" s="59"/>
      <c r="B96" s="34" t="s">
        <v>69</v>
      </c>
      <c r="C96" s="60"/>
      <c r="D96" s="34"/>
      <c r="E96" s="61"/>
      <c r="F96" s="34"/>
      <c r="G96" s="62">
        <f>SUM(G21,G33,G46,G58,G70,G82,G95)</f>
        <v>6028000</v>
      </c>
      <c r="H96" s="61">
        <f>SUM(H21,H33,H46,H58,H70,H82,H95)</f>
        <v>40930.119999999995</v>
      </c>
      <c r="I96" s="62">
        <f t="shared" ref="I96:L96" si="28">SUM(I21,I33,I46,I58,I70,I82,I95)</f>
        <v>14259</v>
      </c>
      <c r="J96" s="61">
        <f t="shared" si="28"/>
        <v>0</v>
      </c>
      <c r="K96" s="62">
        <f t="shared" si="28"/>
        <v>2716</v>
      </c>
      <c r="L96" s="61">
        <f t="shared" si="28"/>
        <v>6111</v>
      </c>
      <c r="M96" s="63">
        <f>SUM(M21,M33,M46,M58,M70,M82,M95)</f>
        <v>976018.5</v>
      </c>
      <c r="N96" s="12">
        <f>M96/G96</f>
        <v>0.1619141506303915</v>
      </c>
      <c r="O96" s="34"/>
    </row>
    <row r="97" spans="1:12">
      <c r="A97" s="26"/>
      <c r="H97" s="27"/>
      <c r="I97" s="27"/>
      <c r="J97" s="27"/>
      <c r="K97" s="27"/>
      <c r="L97" s="27"/>
    </row>
    <row r="98" spans="1:12">
      <c r="A98" s="26"/>
    </row>
    <row r="99" spans="1:12" ht="24" customHeight="1">
      <c r="A99" s="26"/>
    </row>
    <row r="100" spans="1:12">
      <c r="A100" s="26"/>
    </row>
    <row r="101" spans="1:12">
      <c r="A101" s="26"/>
    </row>
    <row r="102" spans="1:12">
      <c r="A102" s="26"/>
    </row>
    <row r="103" spans="1:12">
      <c r="A103" s="26"/>
      <c r="E103" s="28"/>
    </row>
    <row r="104" spans="1:12">
      <c r="A104" s="26"/>
    </row>
    <row r="105" spans="1:12">
      <c r="A105" s="26"/>
    </row>
    <row r="106" spans="1:12">
      <c r="A106" s="26"/>
    </row>
    <row r="107" spans="1:12">
      <c r="A107" s="26"/>
    </row>
    <row r="108" spans="1:12">
      <c r="A108" s="26"/>
    </row>
    <row r="109" spans="1:12">
      <c r="A109" s="26"/>
    </row>
    <row r="110" spans="1:12">
      <c r="A110" s="26"/>
    </row>
    <row r="111" spans="1:12">
      <c r="A111" s="26"/>
    </row>
    <row r="112" spans="1:12">
      <c r="A112" s="26"/>
    </row>
    <row r="113" spans="1:1">
      <c r="A113" s="26"/>
    </row>
    <row r="114" spans="1:1">
      <c r="A114" s="26"/>
    </row>
    <row r="115" spans="1:1">
      <c r="A115" s="26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</sheetData>
  <sheetProtection algorithmName="SHA-512" hashValue="utu9gUto4lJae+45IwdAGZGYrF9GV/6cBaziTcnjqZWvostrEWums64C5zrU6wL3pmR26LjgMGWZxILwh+aibA==" saltValue="MNvy6h2XioQ5fkA2QmKwYg==" spinCount="100000" sheet="1" objects="1" scenarios="1" selectLockedCells="1"/>
  <mergeCells count="12">
    <mergeCell ref="M8:O8"/>
    <mergeCell ref="J2:L2"/>
    <mergeCell ref="A8:H8"/>
    <mergeCell ref="A6:D6"/>
    <mergeCell ref="A1:I1"/>
    <mergeCell ref="A3:B3"/>
    <mergeCell ref="A4:B4"/>
    <mergeCell ref="A2:B2"/>
    <mergeCell ref="I8:J8"/>
    <mergeCell ref="E6:H6"/>
    <mergeCell ref="E3:F3"/>
    <mergeCell ref="E4:F4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DBB19242B8C44B78158D1BF94AC82" ma:contentTypeVersion="14" ma:contentTypeDescription="Ein neues Dokument erstellen." ma:contentTypeScope="" ma:versionID="edcb53a786c469967603a654f5e6bcc6">
  <xsd:schema xmlns:xsd="http://www.w3.org/2001/XMLSchema" xmlns:xs="http://www.w3.org/2001/XMLSchema" xmlns:p="http://schemas.microsoft.com/office/2006/metadata/properties" xmlns:ns2="20c61f72-fb3a-45ef-a78a-3e38c54bffb7" xmlns:ns3="1d8c0e11-f6b0-4378-b2f0-95e6fa0943bc" targetNamespace="http://schemas.microsoft.com/office/2006/metadata/properties" ma:root="true" ma:fieldsID="d00b6ef57bf91065cfb2e33e2810d30a" ns2:_="" ns3:_="">
    <xsd:import namespace="20c61f72-fb3a-45ef-a78a-3e38c54bffb7"/>
    <xsd:import namespace="1d8c0e11-f6b0-4378-b2f0-95e6fa094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61f72-fb3a-45ef-a78a-3e38c54bf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b1c2520-c9c4-40d4-911b-8ce5ae1f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c0e11-f6b0-4378-b2f0-95e6fa0943b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64bee3b-92c1-4526-b79f-50f449574ce1}" ma:internalName="TaxCatchAll" ma:showField="CatchAllData" ma:web="1d8c0e11-f6b0-4378-b2f0-95e6fa094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8c0e11-f6b0-4378-b2f0-95e6fa0943bc" xsi:nil="true"/>
    <lcf76f155ced4ddcb4097134ff3c332f xmlns="20c61f72-fb3a-45ef-a78a-3e38c54bff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167AFF-53DD-4327-B12D-2056A910EF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FEEA16-E65D-4C58-91AD-D29B5BCEF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61f72-fb3a-45ef-a78a-3e38c54bffb7"/>
    <ds:schemaRef ds:uri="1d8c0e11-f6b0-4378-b2f0-95e6fa094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C03DA0-448A-4C15-A17A-9B42A7643EB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6c6ff49-b119-405a-8334-1c3c28ba076f"/>
    <ds:schemaRef ds:uri="http://www.w3.org/XML/1998/namespace"/>
    <ds:schemaRef ds:uri="http://purl.org/dc/terms/"/>
    <ds:schemaRef ds:uri="1d8c0e11-f6b0-4378-b2f0-95e6fa0943bc"/>
    <ds:schemaRef ds:uri="20c61f72-fb3a-45ef-a78a-3e38c54bff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Budget-Expenses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Gasser, Reinhard</dc:creator>
  <cp:keywords/>
  <dc:description/>
  <cp:lastModifiedBy>Gasser, Reinhard</cp:lastModifiedBy>
  <cp:revision/>
  <cp:lastPrinted>2025-12-02T15:21:27Z</cp:lastPrinted>
  <dcterms:created xsi:type="dcterms:W3CDTF">2025-03-06T07:36:48Z</dcterms:created>
  <dcterms:modified xsi:type="dcterms:W3CDTF">2026-04-13T12:33:00Z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0x010100F14DBB19242B8C44B78158D1BF94AC82</vt:lpwstr>
  </property>
  <property fmtid="{D5CDD505-2E9C-101B-9397-08002B2CF9AE}" pid="3" name="MediaServiceImageTags">
    <vt:lpwstr/>
  </property>
</Properties>
</file>